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vmexfl01\インターネット_業務\総務課\04 財政担当\黒﨑仮置き\"/>
    </mc:Choice>
  </mc:AlternateContent>
  <bookViews>
    <workbookView xWindow="0" yWindow="0" windowWidth="20490" windowHeight="7530"/>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U38" i="10"/>
  <c r="C38" i="10"/>
  <c r="CO37" i="10"/>
  <c r="BE37" i="10"/>
  <c r="AM37" i="10"/>
  <c r="U37" i="10"/>
  <c r="C37" i="10"/>
  <c r="CO36" i="10"/>
  <c r="BE36" i="10"/>
  <c r="AM36" i="10"/>
  <c r="C36" i="10"/>
  <c r="BE35" i="10"/>
  <c r="BE34" i="10"/>
  <c r="C34" i="10"/>
  <c r="C35" i="10" s="1"/>
  <c r="U34" i="10" l="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BW34" i="10" l="1"/>
  <c r="BW35" i="10" s="1"/>
  <c r="BW36" i="10" s="1"/>
  <c r="BW37" i="10" s="1"/>
  <c r="BW38" i="10" s="1"/>
  <c r="BW39" i="10" s="1"/>
  <c r="CO34" i="10" l="1"/>
  <c r="CO35" i="10" s="1"/>
</calcChain>
</file>

<file path=xl/sharedStrings.xml><?xml version="1.0" encoding="utf-8"?>
<sst xmlns="http://schemas.openxmlformats.org/spreadsheetml/2006/main" count="1120" uniqueCount="621">
  <si>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</si>
  <si>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</si>
  <si>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</si>
  <si>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</si>
  <si>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</si>
  <si>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</si>
  <si>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</si>
  <si>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</si>
  <si>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</si>
  <si>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</si>
  <si>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</si>
  <si>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</si>
  <si>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</si>
  <si>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</si>
  <si>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</si>
  <si>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</si>
  <si>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</si>
  <si>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</si>
  <si>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</si>
  <si>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</si>
  <si>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</si>
  <si>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</si>
  <si>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</si>
  <si>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</si>
  <si>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</si>
  <si>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</si>
  <si>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</si>
  <si>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</si>
  <si>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</si>
  <si>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</si>
  <si>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</si>
  <si>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</si>
  <si>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</si>
  <si>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</si>
  <si>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</si>
  <si>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</si>
  <si>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</si>
  <si>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</si>
  <si>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</si>
  <si>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</si>
  <si>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</si>
  <si>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</si>
  <si>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</si>
  <si>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</si>
  <si>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</si>
  <si>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</si>
  <si>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</si>
  <si>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</si>
  <si>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</si>
  <si>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</si>
  <si>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</si>
  <si>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</si>
  <si>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</si>
  <si>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</si>
  <si>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</si>
  <si>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</si>
  <si>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</si>
  <si>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</si>
  <si>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</si>
  <si>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</si>
  <si>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</si>
  <si>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</si>
  <si>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</si>
  <si>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</si>
  <si>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</si>
  <si>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</si>
  <si>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</si>
  <si>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</si>
  <si>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</si>
  <si>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</si>
  <si>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</si>
  <si>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</si>
  <si>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</si>
  <si>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</si>
  <si>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</si>
  <si>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</si>
  <si>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</si>
  <si>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</si>
  <si>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</si>
  <si>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</si>
  <si>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</si>
  <si>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栃木県</t>
    <phoneticPr fontId="5"/>
  </si>
  <si>
    <t>市町村類型</t>
    <phoneticPr fontId="5"/>
  </si>
  <si>
    <t>Ⅰ－２</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</si>
  <si>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</si>
  <si>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</si>
  <si>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</si>
  <si>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</si>
  <si>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</si>
  <si>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</si>
  <si>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</si>
  <si>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</si>
  <si>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</si>
  <si>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</si>
  <si>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</si>
  <si>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</si>
  <si>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矢板市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</si>
  <si>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</si>
  <si>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</si>
  <si>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</si>
  <si>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</si>
  <si>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</si>
  <si>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</si>
  <si>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</si>
  <si>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</si>
  <si>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</si>
  <si>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</si>
  <si>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</si>
  <si>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</si>
  <si>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</si>
  <si>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</si>
  <si>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</si>
  <si>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</si>
  <si>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</si>
  <si>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</si>
  <si>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</si>
  <si>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</si>
  <si>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</si>
  <si>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</si>
  <si>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</si>
  <si>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</si>
  <si>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</si>
  <si>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-6.6</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</si>
  <si>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</si>
  <si>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</si>
  <si>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</si>
  <si>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</si>
  <si>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</si>
  <si>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</si>
  <si>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</si>
  <si>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</si>
  <si>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</si>
  <si>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</si>
  <si>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</si>
  <si>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</si>
  <si>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</si>
  <si>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</si>
  <si>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</si>
  <si>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</si>
  <si>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</si>
  <si>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</si>
  <si>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</si>
  <si>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</si>
  <si>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</si>
  <si>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</si>
  <si>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</si>
  <si>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</si>
  <si>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</si>
  <si>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</si>
  <si>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</si>
  <si>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-1.1</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</si>
  <si>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</si>
  <si>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</si>
  <si>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</si>
  <si>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</si>
  <si>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</si>
  <si>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</si>
  <si>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</si>
  <si>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</si>
  <si>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</si>
  <si>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</si>
  <si>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</si>
  <si>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</si>
  <si>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</si>
  <si>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</si>
  <si>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</si>
  <si>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</si>
  <si>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</si>
  <si>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</si>
  <si>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</si>
  <si>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</si>
  <si>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</si>
  <si>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</si>
  <si>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</si>
  <si>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</si>
  <si>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</si>
  <si>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</si>
  <si>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</si>
  <si>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</si>
  <si>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</si>
  <si>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</si>
  <si>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</si>
  <si>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</si>
  <si>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</si>
  <si>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</si>
  <si>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</si>
  <si>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</si>
  <si>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</si>
  <si>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</si>
  <si>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</si>
  <si>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</si>
  <si>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</si>
  <si>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</si>
  <si>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</si>
  <si>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</si>
  <si>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</si>
  <si>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</si>
  <si>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</si>
  <si>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</si>
  <si>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</si>
  <si>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</si>
  <si>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</si>
  <si>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</si>
  <si>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</si>
  <si>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</si>
  <si>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</si>
  <si>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</si>
  <si>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</si>
  <si>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</si>
  <si>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</si>
  <si>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</si>
  <si>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</si>
  <si>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栃木県矢板市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</si>
  <si>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</si>
  <si>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</si>
  <si>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</si>
  <si>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</si>
  <si>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</si>
  <si>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</si>
  <si>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</si>
  <si>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</si>
  <si>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</si>
  <si>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</si>
  <si>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</si>
  <si>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</si>
  <si>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</si>
  <si>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</si>
  <si>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</si>
  <si>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</si>
  <si>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</si>
  <si>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</si>
  <si>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</si>
  <si>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</si>
  <si>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</si>
  <si>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</si>
  <si>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</si>
  <si>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</si>
  <si>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</si>
  <si>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</si>
  <si>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</si>
  <si>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</si>
  <si>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</si>
  <si>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</si>
  <si>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</si>
  <si>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</si>
  <si>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</si>
  <si>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</si>
  <si>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</si>
  <si>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</si>
  <si>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</si>
  <si>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</si>
  <si>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</si>
  <si>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</si>
  <si>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</si>
  <si>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</si>
  <si>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</si>
  <si>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</si>
  <si>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</si>
  <si>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</si>
  <si>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</si>
  <si>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</si>
  <si>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</si>
  <si>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</si>
  <si>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</si>
  <si>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</si>
  <si>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</si>
  <si>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</si>
  <si>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</si>
  <si>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</si>
  <si>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</si>
  <si>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</si>
  <si>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</si>
  <si>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</si>
  <si>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</si>
  <si>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</si>
  <si>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</si>
  <si>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</si>
  <si>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</si>
  <si>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</si>
  <si>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</si>
  <si>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</si>
  <si>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</si>
  <si>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</si>
  <si>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</si>
  <si>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</si>
  <si>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</si>
  <si>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</si>
  <si>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</si>
  <si>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</si>
  <si>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</si>
  <si>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</si>
  <si>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</si>
  <si>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</si>
  <si>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</si>
  <si>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</si>
  <si>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</si>
  <si>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</si>
  <si>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</si>
  <si>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</si>
  <si>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</si>
  <si>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</si>
  <si>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</si>
  <si>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</si>
  <si>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</si>
  <si>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</si>
  <si>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</si>
  <si>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</si>
  <si>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</si>
  <si>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</si>
  <si>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</si>
  <si>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</si>
  <si>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</si>
  <si>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</si>
  <si>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</si>
  <si>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</si>
  <si>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</si>
  <si>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</si>
  <si>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</si>
  <si>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</si>
  <si>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</si>
  <si>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</si>
  <si>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</si>
  <si>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</si>
  <si>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</si>
  <si>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</si>
  <si>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</si>
  <si>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</si>
  <si>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</si>
  <si>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</si>
  <si>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</si>
  <si>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</si>
  <si>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</si>
  <si>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上水道</t>
    <phoneticPr fontId="5"/>
  </si>
  <si>
    <t>加入世帯数(世帯)</t>
  </si>
  <si>
    <t>　繰出金</t>
    <phoneticPr fontId="5"/>
  </si>
  <si>
    <t>諸収入</t>
  </si>
  <si>
    <t>その他</t>
    <phoneticPr fontId="5"/>
  </si>
  <si>
    <t>被保険者数(人)</t>
  </si>
  <si>
    <t>　積立金</t>
    <phoneticPr fontId="5"/>
  </si>
  <si>
    <t>地方債</t>
  </si>
  <si>
    <t>工業用水道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</si>
  <si>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</si>
  <si>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</si>
  <si>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</si>
  <si>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</si>
  <si>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</si>
  <si>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</si>
  <si>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</si>
  <si>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</si>
  <si>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</si>
  <si>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</si>
  <si>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</si>
  <si>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</si>
  <si>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</si>
  <si>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</si>
  <si>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</si>
  <si>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</si>
  <si>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</si>
  <si>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</si>
  <si>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</si>
  <si>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</si>
  <si>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</si>
  <si>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</si>
  <si>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</si>
  <si>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</si>
  <si>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栃木県矢板市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</si>
  <si>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</si>
  <si>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</si>
  <si>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</si>
  <si>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</si>
  <si>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</si>
  <si>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</si>
  <si>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</si>
  <si>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</si>
  <si>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</si>
  <si>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</si>
  <si>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</si>
  <si>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</si>
  <si>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</si>
  <si>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</si>
  <si>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</si>
  <si>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</si>
  <si>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</si>
  <si>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</si>
  <si>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</si>
  <si>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</si>
  <si>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ハッピーハイランド矢板排水処理事業特別会計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</si>
  <si>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</si>
  <si>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</si>
  <si>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</si>
  <si>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</si>
  <si>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</si>
  <si>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</si>
  <si>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</si>
  <si>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</si>
  <si>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</si>
  <si>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</si>
  <si>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</si>
  <si>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</si>
  <si>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</si>
  <si>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</si>
  <si>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介護保険特別会計</t>
    <phoneticPr fontId="5"/>
  </si>
  <si>
    <t>国民健康保険特別会計</t>
    <phoneticPr fontId="5"/>
  </si>
  <si>
    <t>後期高齢者医療特別会計</t>
    <phoneticPr fontId="5"/>
  </si>
  <si>
    <t>水道事業会計</t>
    <phoneticPr fontId="5"/>
  </si>
  <si>
    <t>法適用企業</t>
    <phoneticPr fontId="5"/>
  </si>
  <si>
    <t>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</si>
  <si>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</si>
  <si>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</si>
  <si>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</si>
  <si>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</si>
  <si>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</si>
  <si>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</si>
  <si>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</si>
  <si>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</si>
  <si>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</si>
  <si>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</si>
  <si>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</si>
  <si>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</si>
  <si>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</si>
  <si>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</si>
  <si>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</si>
  <si>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</si>
  <si>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</si>
  <si>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</si>
  <si>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</si>
  <si>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</si>
  <si>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</si>
  <si>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</si>
  <si>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</si>
  <si>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</si>
  <si>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</si>
  <si>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</si>
  <si>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</si>
  <si>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</si>
  <si>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</si>
  <si>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</si>
  <si>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</si>
  <si>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</si>
  <si>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</si>
  <si>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</si>
  <si>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</si>
  <si>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</si>
  <si>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</si>
  <si>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</si>
  <si>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</si>
  <si>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</si>
  <si>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</si>
  <si>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</si>
  <si>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</si>
  <si>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</si>
  <si>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</si>
  <si>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</si>
  <si>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</si>
  <si>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</si>
  <si>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t>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</si>
  <si>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</si>
  <si>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</si>
  <si>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</si>
  <si>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</si>
  <si>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</si>
  <si>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</si>
  <si>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</si>
  <si>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</si>
  <si>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</si>
  <si>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</si>
  <si>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</si>
  <si>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</si>
  <si>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</si>
  <si>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</si>
  <si>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</si>
  <si>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</si>
  <si>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</si>
  <si>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</si>
  <si>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</si>
  <si>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</si>
  <si>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介護保険特別会計</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</si>
  <si>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</si>
  <si>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</si>
  <si>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</si>
  <si>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</si>
  <si>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</si>
  <si>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</si>
  <si>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</si>
  <si>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</si>
  <si>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</si>
  <si>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</si>
  <si>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</si>
  <si>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</si>
  <si>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</si>
  <si>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</si>
  <si>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</si>
  <si>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</si>
  <si>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</si>
  <si>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</si>
  <si>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</si>
  <si>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</si>
  <si>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</si>
  <si>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</si>
  <si>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</si>
  <si>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</si>
  <si>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</si>
  <si>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</si>
  <si>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</si>
  <si>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</si>
  <si>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</si>
  <si>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</si>
  <si>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</si>
  <si>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</si>
  <si>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</si>
  <si>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</si>
  <si>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</si>
  <si>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</si>
  <si>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</si>
  <si>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</si>
  <si>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</si>
  <si>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</si>
  <si>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</si>
  <si>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</si>
  <si>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</si>
  <si>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</si>
  <si>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</si>
  <si>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</si>
  <si>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</si>
  <si>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</si>
  <si>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</si>
  <si>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</si>
  <si>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</si>
  <si>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</si>
  <si>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</si>
  <si>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</si>
  <si>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</si>
  <si>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</si>
  <si>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</si>
  <si>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</si>
  <si>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</si>
  <si>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</si>
  <si>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</si>
  <si>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</si>
  <si>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</si>
  <si>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</si>
  <si>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</si>
  <si>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</si>
  <si>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</si>
  <si>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</si>
  <si>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</si>
  <si>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</si>
  <si>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</si>
  <si>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</si>
  <si>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</si>
  <si>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</si>
  <si>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</si>
  <si>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</si>
  <si>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</si>
  <si>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</si>
  <si>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</si>
  <si>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</si>
  <si>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</si>
  <si>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</si>
  <si>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</si>
  <si>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</si>
  <si>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</si>
  <si>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4.94</t>
  </si>
  <si>
    <t>▲ 3.31</t>
  </si>
  <si>
    <t>一般会計</t>
  </si>
  <si>
    <t>水道事業会計</t>
  </si>
  <si>
    <t>介護保険特別会計</t>
  </si>
  <si>
    <t>下水道事業会計</t>
  </si>
  <si>
    <t>国民健康保険特別会計</t>
  </si>
  <si>
    <t>後期高齢者医療特別会計</t>
  </si>
  <si>
    <t>ハッピーハイランド矢板排水処理事業特別会計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</si>
  <si>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</si>
  <si>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</si>
  <si>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</si>
  <si>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</si>
  <si>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</si>
  <si>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</si>
  <si>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</si>
  <si>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</si>
  <si>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t>
    <phoneticPr fontId="2"/>
  </si>
  <si>
    <t>-</t>
    <phoneticPr fontId="2"/>
  </si>
  <si>
    <t>-</t>
    <phoneticPr fontId="2"/>
  </si>
  <si>
    <t>-</t>
    <phoneticPr fontId="2"/>
  </si>
  <si>
    <t>-</t>
    <phoneticPr fontId="2"/>
  </si>
  <si>
    <t>-</t>
    <phoneticPr fontId="2"/>
  </si>
  <si>
    <t>塩谷広域行政組合　一般会計</t>
    <rPh sb="0" eb="2">
      <t>シオヤ</t>
    </rPh>
    <rPh sb="2" eb="4">
      <t>コウイキ</t>
    </rPh>
    <rPh sb="4" eb="6">
      <t>ギョウセイ</t>
    </rPh>
    <rPh sb="6" eb="8">
      <t>クミアイ</t>
    </rPh>
    <rPh sb="9" eb="11">
      <t>イッパン</t>
    </rPh>
    <rPh sb="11" eb="13">
      <t>カイケイ</t>
    </rPh>
    <phoneticPr fontId="2"/>
  </si>
  <si>
    <t>塩谷広域行政組合　塩谷地方ふるさと市町村圏基金特別会計</t>
    <rPh sb="0" eb="2">
      <t>シオヤ</t>
    </rPh>
    <rPh sb="2" eb="4">
      <t>コウイキ</t>
    </rPh>
    <rPh sb="4" eb="6">
      <t>ギョウセイ</t>
    </rPh>
    <rPh sb="6" eb="8">
      <t>クミアイ</t>
    </rPh>
    <rPh sb="9" eb="11">
      <t>シオヤ</t>
    </rPh>
    <rPh sb="11" eb="13">
      <t>チホウ</t>
    </rPh>
    <rPh sb="17" eb="20">
      <t>シチョウソン</t>
    </rPh>
    <rPh sb="20" eb="21">
      <t>ケン</t>
    </rPh>
    <rPh sb="21" eb="23">
      <t>キキン</t>
    </rPh>
    <rPh sb="23" eb="25">
      <t>トクベツ</t>
    </rPh>
    <rPh sb="25" eb="27">
      <t>カイケイ</t>
    </rPh>
    <phoneticPr fontId="2"/>
  </si>
  <si>
    <t>栃木県市町村総合事務組合　一般会計</t>
    <rPh sb="0" eb="3">
      <t>トチギケン</t>
    </rPh>
    <rPh sb="3" eb="6">
      <t>シチョウソン</t>
    </rPh>
    <rPh sb="6" eb="8">
      <t>ソウゴウ</t>
    </rPh>
    <rPh sb="8" eb="10">
      <t>ジム</t>
    </rPh>
    <rPh sb="10" eb="12">
      <t>クミアイ</t>
    </rPh>
    <rPh sb="13" eb="15">
      <t>イッパン</t>
    </rPh>
    <rPh sb="15" eb="17">
      <t>カイケイ</t>
    </rPh>
    <phoneticPr fontId="2"/>
  </si>
  <si>
    <t>栃木県市町村総合事務組合　特別会計</t>
    <rPh sb="0" eb="3">
      <t>トチギケン</t>
    </rPh>
    <rPh sb="3" eb="6">
      <t>シチョウソン</t>
    </rPh>
    <rPh sb="6" eb="8">
      <t>ソウゴウ</t>
    </rPh>
    <rPh sb="8" eb="10">
      <t>ジム</t>
    </rPh>
    <rPh sb="10" eb="12">
      <t>クミアイ</t>
    </rPh>
    <rPh sb="13" eb="15">
      <t>トクベツ</t>
    </rPh>
    <rPh sb="15" eb="17">
      <t>カイケイ</t>
    </rPh>
    <phoneticPr fontId="2"/>
  </si>
  <si>
    <t>栃木県後期高齢者医療広域連合　一般会計</t>
    <rPh sb="0" eb="3">
      <t>トチギケン</t>
    </rPh>
    <rPh sb="3" eb="5">
      <t>コウキ</t>
    </rPh>
    <rPh sb="5" eb="8">
      <t>コウレイシャ</t>
    </rPh>
    <rPh sb="8" eb="10">
      <t>イリョウ</t>
    </rPh>
    <rPh sb="10" eb="12">
      <t>コウイキ</t>
    </rPh>
    <rPh sb="12" eb="14">
      <t>レンゴウ</t>
    </rPh>
    <rPh sb="15" eb="17">
      <t>イッパン</t>
    </rPh>
    <rPh sb="17" eb="19">
      <t>カイケイ</t>
    </rPh>
    <phoneticPr fontId="2"/>
  </si>
  <si>
    <t>栃木県後期高齢者医療広域連合　後期高齢者医療特別会計</t>
    <rPh sb="0" eb="3">
      <t>トチギケン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</si>
  <si>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矢板市農業公社</t>
    <phoneticPr fontId="2"/>
  </si>
  <si>
    <t>株式会社やいた未来</t>
    <phoneticPr fontId="2"/>
  </si>
  <si>
    <t>-</t>
    <phoneticPr fontId="2"/>
  </si>
  <si>
    <t>-</t>
    <phoneticPr fontId="2"/>
  </si>
  <si>
    <t>-</t>
    <phoneticPr fontId="2"/>
  </si>
  <si>
    <t>-</t>
    <phoneticPr fontId="2"/>
  </si>
  <si>
    <t>-</t>
    <phoneticPr fontId="2"/>
  </si>
  <si>
    <t>-</t>
    <phoneticPr fontId="2"/>
  </si>
  <si>
    <t>ふるさと納税基金</t>
    <rPh sb="4" eb="6">
      <t>ノウゼイ</t>
    </rPh>
    <rPh sb="6" eb="8">
      <t>キキン</t>
    </rPh>
    <phoneticPr fontId="5"/>
  </si>
  <si>
    <t>公共施設整備基金</t>
    <rPh sb="0" eb="8">
      <t>コウキョウシセツセイビキキン</t>
    </rPh>
    <phoneticPr fontId="5"/>
  </si>
  <si>
    <t>庁舎等整備基金</t>
    <rPh sb="0" eb="7">
      <t>チョウシャトウセイビキキン</t>
    </rPh>
    <phoneticPr fontId="5"/>
  </si>
  <si>
    <t>交通施設整備基金</t>
    <rPh sb="0" eb="4">
      <t>コウツウシセツ</t>
    </rPh>
    <rPh sb="4" eb="8">
      <t>セイビキキン</t>
    </rPh>
    <phoneticPr fontId="5"/>
  </si>
  <si>
    <t>子ども未来基金</t>
    <rPh sb="0" eb="1">
      <t>コ</t>
    </rPh>
    <rPh sb="3" eb="7">
      <t>ミライキキン</t>
    </rPh>
    <phoneticPr fontId="5"/>
  </si>
  <si>
    <t>-</t>
    <phoneticPr fontId="2"/>
  </si>
  <si>
    <t xml:space="preserve">※8：職員の状況については、令和3年地方公務員給与実態調査に基づいている。 </t>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</si>
  <si>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</si>
  <si>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</si>
  <si>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</si>
  <si>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</si>
  <si>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</si>
  <si>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　本市の令和3年度における将来負担比率29.1%（対類似団体比+4.0%）は、令和2年度から22.9%改善し、類似団体内平均値を3年連続上回った。また、実質公債費比率8.8%（対類似団体比+0.5%）は、令和2年度の9.1%から0.3%改善し、類似団体内平均値を2年連続で上回った。
　矢板市としては改善傾向ではあるが、文化・スポーツ複合施設整備や公共施設の長寿命化・更新などの大型公共事業により地方債現在高及び元利償還金が増加する可能性があることを考慮すると、将来負担及び実質公債費比率の推移については今後も注視し、事業の平準化など計画的に事業を実施する必要がある。</t>
    <rPh sb="4" eb="6">
      <t>レイワ</t>
    </rPh>
    <rPh sb="51" eb="53">
      <t>カイゼン</t>
    </rPh>
    <rPh sb="59" eb="60">
      <t>ナイ</t>
    </rPh>
    <rPh sb="65" eb="66">
      <t>ネン</t>
    </rPh>
    <rPh sb="66" eb="68">
      <t>レンゾク</t>
    </rPh>
    <rPh sb="68" eb="69">
      <t>ウエ</t>
    </rPh>
    <rPh sb="76" eb="78">
      <t>ジッシツ</t>
    </rPh>
    <rPh sb="78" eb="81">
      <t>コウサイヒ</t>
    </rPh>
    <rPh sb="81" eb="83">
      <t>ヒリツ</t>
    </rPh>
    <rPh sb="88" eb="89">
      <t>タイ</t>
    </rPh>
    <rPh sb="89" eb="91">
      <t>ルイジ</t>
    </rPh>
    <rPh sb="91" eb="93">
      <t>ダンタイ</t>
    </rPh>
    <rPh sb="93" eb="94">
      <t>ヒ</t>
    </rPh>
    <rPh sb="102" eb="104">
      <t>レイワ</t>
    </rPh>
    <rPh sb="105" eb="107">
      <t>ネンド</t>
    </rPh>
    <rPh sb="118" eb="120">
      <t>カイゼン</t>
    </rPh>
    <rPh sb="132" eb="133">
      <t>ネン</t>
    </rPh>
    <rPh sb="133" eb="135">
      <t>レンゾク</t>
    </rPh>
    <rPh sb="143" eb="146">
      <t>ヤイタシ</t>
    </rPh>
    <rPh sb="150" eb="154">
      <t>カイゼンケイコウ</t>
    </rPh>
    <rPh sb="184" eb="186">
      <t>コウシン</t>
    </rPh>
    <rPh sb="204" eb="205">
      <t>オヨ</t>
    </rPh>
    <rPh sb="206" eb="208">
      <t>ガンリ</t>
    </rPh>
    <rPh sb="208" eb="211">
      <t>ショウカンキン</t>
    </rPh>
    <rPh sb="216" eb="219">
      <t>カノウセイ</t>
    </rPh>
    <rPh sb="235" eb="236">
      <t>オヨ</t>
    </rPh>
    <rPh sb="237" eb="239">
      <t>ジッシツ</t>
    </rPh>
    <rPh sb="239" eb="242">
      <t>コウサイヒ</t>
    </rPh>
    <rPh sb="242" eb="244">
      <t>ヒリツ</t>
    </rPh>
    <rPh sb="245" eb="247">
      <t>スイイ</t>
    </rPh>
    <rPh sb="252" eb="254">
      <t>コンゴ</t>
    </rPh>
    <rPh sb="259" eb="261">
      <t>ジギョウ</t>
    </rPh>
    <rPh sb="262" eb="265">
      <t>ヘイジュンカ</t>
    </rPh>
    <rPh sb="267" eb="270">
      <t>ケイカクテキ</t>
    </rPh>
    <rPh sb="278" eb="280">
      <t>ヒツヨウ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</si>
  <si>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</si>
  <si>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</si>
  <si>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</si>
  <si>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有形固定資産減価償却率</t>
    <phoneticPr fontId="5"/>
  </si>
  <si>
    <t>将来負担比率</t>
    <phoneticPr fontId="5"/>
  </si>
  <si>
    <t>　本市の令和3年度における将来負担比率29.1%（対類似団体比+4.0%）は、令和2年度から22.9%改善した。財政調整基金等の充当可能基金の増加や追加交付された普通交付税の増による標準財政規模の増加が主な要因である。文化・スポーツ複合施設整備や公共施設の長寿命化・更新などの大型公共事業等今後予定される事業実施に当たっては、事業の平準化を図るとともに将来負担の推移についても注視する必要がある。
　一方、令和3年度における有形固定資産減価償却率は、維持補修関連の工事が中心であったことから、令和2年度から1.7%悪化した。類似団体内平均値を上回っている状況が続いているため、今後より一層計画的に施設更新等のマネジメントを進めていく必要がある。</t>
    <rPh sb="39" eb="41">
      <t>レイワ</t>
    </rPh>
    <rPh sb="51" eb="53">
      <t>カイゼン</t>
    </rPh>
    <rPh sb="56" eb="63">
      <t>ザイセイチョウセイキキントウ</t>
    </rPh>
    <rPh sb="64" eb="68">
      <t>ジュウトウカノウ</t>
    </rPh>
    <rPh sb="68" eb="70">
      <t>キキン</t>
    </rPh>
    <rPh sb="71" eb="73">
      <t>ゾウカ</t>
    </rPh>
    <rPh sb="74" eb="78">
      <t>ツイカコウフ</t>
    </rPh>
    <rPh sb="81" eb="86">
      <t>フツウコウフゼイ</t>
    </rPh>
    <rPh sb="87" eb="88">
      <t>ゾウ</t>
    </rPh>
    <rPh sb="91" eb="97">
      <t>ヒョウジュンザイセイキボ</t>
    </rPh>
    <rPh sb="98" eb="100">
      <t>ゾウカ</t>
    </rPh>
    <rPh sb="101" eb="102">
      <t>オモ</t>
    </rPh>
    <rPh sb="103" eb="105">
      <t>ヨウイン</t>
    </rPh>
    <rPh sb="133" eb="135">
      <t>コウシン</t>
    </rPh>
    <rPh sb="144" eb="145">
      <t>ナド</t>
    </rPh>
    <rPh sb="145" eb="149">
      <t>コンゴヨテイ</t>
    </rPh>
    <rPh sb="152" eb="156">
      <t>ジギョウジッシ</t>
    </rPh>
    <rPh sb="157" eb="158">
      <t>ア</t>
    </rPh>
    <rPh sb="163" eb="165">
      <t>ジギョウ</t>
    </rPh>
    <rPh sb="166" eb="169">
      <t>ヘイジュンカ</t>
    </rPh>
    <rPh sb="170" eb="171">
      <t>ハカ</t>
    </rPh>
    <rPh sb="181" eb="183">
      <t>スイイ</t>
    </rPh>
    <rPh sb="192" eb="194">
      <t>ヒツヨウ</t>
    </rPh>
    <rPh sb="203" eb="205">
      <t>レイワ</t>
    </rPh>
    <rPh sb="206" eb="208">
      <t>ネンド</t>
    </rPh>
    <rPh sb="246" eb="248">
      <t>レイワ</t>
    </rPh>
    <rPh sb="250" eb="251">
      <t>ド</t>
    </rPh>
    <rPh sb="257" eb="259">
      <t>アッカ</t>
    </rPh>
    <rPh sb="266" eb="267">
      <t>ナイ</t>
    </rPh>
    <rPh sb="271" eb="272">
      <t>ウエ</t>
    </rPh>
    <rPh sb="277" eb="279">
      <t>ジョウキョウ</t>
    </rPh>
    <rPh sb="280" eb="281">
      <t>ツヅ</t>
    </rPh>
    <rPh sb="300" eb="302">
      <t>コウシン</t>
    </rPh>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</si>
  <si>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</si>
  <si>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 xml:space="preserve"> </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</si>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</sst>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2">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14" fillId="0" borderId="0">
      <alignment vertical="center"/>
    </xf>
    <xf numFmtId="0" fontId="38" fillId="0" borderId="0">
      <alignment vertical="center"/>
    </xf>
  </cellStyleXfs>
  <cellXfs count="126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54" xfId="11" applyFont="1" applyBorder="1">
      <alignment vertical="center"/>
    </xf>
    <xf numFmtId="0" fontId="20" fillId="0" borderId="12" xfId="11" applyFont="1" applyBorder="1">
      <alignment vertical="center"/>
    </xf>
    <xf numFmtId="0" fontId="20" fillId="0" borderId="54" xfId="11" applyFont="1" applyBorder="1" applyAlignment="1">
      <alignment horizontal="center" vertical="center" wrapText="1"/>
    </xf>
    <xf numFmtId="0" fontId="24" fillId="0" borderId="0" xfId="20" applyFont="1">
      <alignment vertical="center"/>
    </xf>
    <xf numFmtId="0" fontId="3" fillId="0" borderId="54" xfId="11" applyFont="1" applyBorder="1">
      <alignment vertical="center"/>
    </xf>
    <xf numFmtId="0" fontId="20" fillId="0" borderId="0" xfId="11" applyFont="1" applyAlignment="1">
      <alignment horizontal="center" vertical="center" wrapText="1"/>
    </xf>
    <xf numFmtId="0" fontId="24" fillId="0" borderId="0" xfId="11" applyFont="1">
      <alignmen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4"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4"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lignment vertical="center"/>
    </xf>
    <xf numFmtId="0" fontId="20" fillId="0" borderId="64"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4"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178" fontId="20" fillId="0" borderId="54"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4"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40" xfId="11" applyNumberFormat="1" applyFont="1" applyBorder="1" applyAlignment="1">
      <alignment horizontal="right" vertical="center" shrinkToFit="1"/>
    </xf>
    <xf numFmtId="0" fontId="20" fillId="0" borderId="37" xfId="11" applyFont="1" applyBorder="1" applyAlignment="1">
      <alignment horizontal="left" vertical="center"/>
    </xf>
    <xf numFmtId="0" fontId="20" fillId="0" borderId="54" xfId="11" applyFont="1" applyBorder="1" applyAlignment="1">
      <alignment horizontal="left" vertical="center"/>
    </xf>
    <xf numFmtId="0" fontId="20" fillId="0" borderId="40" xfId="11" applyFont="1" applyBorder="1" applyAlignment="1">
      <alignment horizontal="left" vertical="center"/>
    </xf>
    <xf numFmtId="0" fontId="20" fillId="0" borderId="64"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0" fontId="20" fillId="0" borderId="64"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48" xfId="11" applyFont="1" applyBorder="1" applyAlignment="1">
      <alignment horizontal="lef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48"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Border="1" applyAlignment="1">
      <alignment horizontal="right" vertical="center" shrinkToFit="1"/>
    </xf>
    <xf numFmtId="0" fontId="26" fillId="0" borderId="64" xfId="11" applyFont="1" applyBorder="1">
      <alignment vertical="center"/>
    </xf>
    <xf numFmtId="0" fontId="26" fillId="0" borderId="0" xfId="11" applyFont="1">
      <alignment vertical="center"/>
    </xf>
    <xf numFmtId="0" fontId="26" fillId="0" borderId="38" xfId="11" applyFont="1" applyBorder="1">
      <alignment vertical="center"/>
    </xf>
    <xf numFmtId="181" fontId="20" fillId="0" borderId="64"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48"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4"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4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4"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179" fontId="1" fillId="6" borderId="34" xfId="17" applyNumberFormat="1" applyFont="1" applyFill="1" applyBorder="1" applyAlignment="1">
      <alignment horizontal="center" vertical="center" wrapText="1"/>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6" borderId="0" xfId="17" applyNumberFormat="1" applyFont="1" applyFill="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2">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 2" xfId="20"/>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1"/>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68468</c:v>
                </c:pt>
                <c:pt idx="1">
                  <c:v>69729</c:v>
                </c:pt>
                <c:pt idx="2">
                  <c:v>74581</c:v>
                </c:pt>
                <c:pt idx="3">
                  <c:v>76347</c:v>
                </c:pt>
                <c:pt idx="4">
                  <c:v>69604</c:v>
                </c:pt>
              </c:numCache>
            </c:numRef>
          </c:val>
          <c:smooth val="0"/>
          <c:extLst>
            <c:ext xmlns:c16="http://schemas.microsoft.com/office/drawing/2014/chart" uri="{C3380CC4-5D6E-409C-BE32-E72D297353CC}">
              <c16:uniqueId val="{00000000-C180-4901-BCAD-13BD5E6697C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49372</c:v>
                </c:pt>
                <c:pt idx="1">
                  <c:v>47551</c:v>
                </c:pt>
                <c:pt idx="2">
                  <c:v>60532</c:v>
                </c:pt>
                <c:pt idx="3">
                  <c:v>78305</c:v>
                </c:pt>
                <c:pt idx="4">
                  <c:v>36886</c:v>
                </c:pt>
              </c:numCache>
            </c:numRef>
          </c:val>
          <c:smooth val="0"/>
          <c:extLst>
            <c:ext xmlns:c16="http://schemas.microsoft.com/office/drawing/2014/chart" uri="{C3380CC4-5D6E-409C-BE32-E72D297353CC}">
              <c16:uniqueId val="{00000001-C180-4901-BCAD-13BD5E6697CC}"/>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6.04</c:v>
                </c:pt>
                <c:pt idx="1">
                  <c:v>10.97</c:v>
                </c:pt>
                <c:pt idx="2">
                  <c:v>6.38</c:v>
                </c:pt>
                <c:pt idx="3">
                  <c:v>12.7</c:v>
                </c:pt>
                <c:pt idx="4">
                  <c:v>12.31</c:v>
                </c:pt>
              </c:numCache>
            </c:numRef>
          </c:val>
          <c:extLst>
            <c:ext xmlns:c16="http://schemas.microsoft.com/office/drawing/2014/chart" uri="{C3380CC4-5D6E-409C-BE32-E72D297353CC}">
              <c16:uniqueId val="{00000000-32C3-4E01-98D8-1CCEE86F7016}"/>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15.12</c:v>
                </c:pt>
                <c:pt idx="1">
                  <c:v>9.23</c:v>
                </c:pt>
                <c:pt idx="2">
                  <c:v>10.48</c:v>
                </c:pt>
                <c:pt idx="3">
                  <c:v>9.25</c:v>
                </c:pt>
                <c:pt idx="4">
                  <c:v>19.27</c:v>
                </c:pt>
              </c:numCache>
            </c:numRef>
          </c:val>
          <c:extLst>
            <c:ext xmlns:c16="http://schemas.microsoft.com/office/drawing/2014/chart" uri="{C3380CC4-5D6E-409C-BE32-E72D297353CC}">
              <c16:uniqueId val="{00000001-32C3-4E01-98D8-1CCEE86F7016}"/>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-4.9400000000000004</c:v>
                </c:pt>
                <c:pt idx="1">
                  <c:v>0.19</c:v>
                </c:pt>
                <c:pt idx="2">
                  <c:v>-3.31</c:v>
                </c:pt>
                <c:pt idx="3">
                  <c:v>5.74</c:v>
                </c:pt>
                <c:pt idx="4">
                  <c:v>10.68</c:v>
                </c:pt>
              </c:numCache>
            </c:numRef>
          </c:val>
          <c:smooth val="0"/>
          <c:extLst>
            <c:ext xmlns:c16="http://schemas.microsoft.com/office/drawing/2014/chart" uri="{C3380CC4-5D6E-409C-BE32-E72D297353CC}">
              <c16:uniqueId val="{00000002-32C3-4E01-98D8-1CCEE86F7016}"/>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0.35</c:v>
                </c:pt>
                <c:pt idx="2">
                  <c:v>#N/A</c:v>
                </c:pt>
                <c:pt idx="3">
                  <c:v>0.42</c:v>
                </c:pt>
                <c:pt idx="4">
                  <c:v>#N/A</c:v>
                </c:pt>
                <c:pt idx="5">
                  <c:v>1.1000000000000001</c:v>
                </c:pt>
                <c:pt idx="6">
                  <c:v>0</c:v>
                </c:pt>
                <c:pt idx="7">
                  <c:v>0</c:v>
                </c:pt>
                <c:pt idx="8">
                  <c:v>0</c:v>
                </c:pt>
                <c:pt idx="9">
                  <c:v>0</c:v>
                </c:pt>
              </c:numCache>
            </c:numRef>
          </c:val>
          <c:extLst>
            <c:ext xmlns:c16="http://schemas.microsoft.com/office/drawing/2014/chart" uri="{C3380CC4-5D6E-409C-BE32-E72D297353CC}">
              <c16:uniqueId val="{00000000-A241-4337-A7AF-4F4DFD76808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A241-4337-A7AF-4F4DFD76808A}"/>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A241-4337-A7AF-4F4DFD76808A}"/>
            </c:ext>
          </c:extLst>
        </c:ser>
        <c:ser>
          <c:idx val="3"/>
          <c:order val="3"/>
          <c:tx>
            <c:strRef>
              <c:f>データシート!$A$30</c:f>
              <c:strCache>
                <c:ptCount val="1"/>
                <c:pt idx="0">
                  <c:v>ハッピーハイランド矢板排水処理事業特別会計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0</c:v>
                </c:pt>
                <c:pt idx="1">
                  <c:v>0</c:v>
                </c:pt>
                <c:pt idx="2">
                  <c:v>0</c:v>
                </c:pt>
                <c:pt idx="3">
                  <c:v>0</c:v>
                </c:pt>
                <c:pt idx="4">
                  <c:v>0</c:v>
                </c:pt>
                <c:pt idx="5">
                  <c:v>0</c:v>
                </c:pt>
                <c:pt idx="6">
                  <c:v>#N/A</c:v>
                </c:pt>
                <c:pt idx="7">
                  <c:v>0.02</c:v>
                </c:pt>
                <c:pt idx="8">
                  <c:v>#N/A</c:v>
                </c:pt>
                <c:pt idx="9">
                  <c:v>0.05</c:v>
                </c:pt>
              </c:numCache>
            </c:numRef>
          </c:val>
          <c:extLst>
            <c:ext xmlns:c16="http://schemas.microsoft.com/office/drawing/2014/chart" uri="{C3380CC4-5D6E-409C-BE32-E72D297353CC}">
              <c16:uniqueId val="{00000003-A241-4337-A7AF-4F4DFD76808A}"/>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0.1</c:v>
                </c:pt>
                <c:pt idx="2">
                  <c:v>#N/A</c:v>
                </c:pt>
                <c:pt idx="3">
                  <c:v>0.15</c:v>
                </c:pt>
                <c:pt idx="4">
                  <c:v>#N/A</c:v>
                </c:pt>
                <c:pt idx="5">
                  <c:v>0.14000000000000001</c:v>
                </c:pt>
                <c:pt idx="6">
                  <c:v>#N/A</c:v>
                </c:pt>
                <c:pt idx="7">
                  <c:v>0.16</c:v>
                </c:pt>
                <c:pt idx="8">
                  <c:v>#N/A</c:v>
                </c:pt>
                <c:pt idx="9">
                  <c:v>0.25</c:v>
                </c:pt>
              </c:numCache>
            </c:numRef>
          </c:val>
          <c:extLst>
            <c:ext xmlns:c16="http://schemas.microsoft.com/office/drawing/2014/chart" uri="{C3380CC4-5D6E-409C-BE32-E72D297353CC}">
              <c16:uniqueId val="{00000004-A241-4337-A7AF-4F4DFD76808A}"/>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2.25</c:v>
                </c:pt>
                <c:pt idx="2">
                  <c:v>#N/A</c:v>
                </c:pt>
                <c:pt idx="3">
                  <c:v>1.1200000000000001</c:v>
                </c:pt>
                <c:pt idx="4">
                  <c:v>#N/A</c:v>
                </c:pt>
                <c:pt idx="5">
                  <c:v>0.91</c:v>
                </c:pt>
                <c:pt idx="6">
                  <c:v>#N/A</c:v>
                </c:pt>
                <c:pt idx="7">
                  <c:v>0.91</c:v>
                </c:pt>
                <c:pt idx="8">
                  <c:v>#N/A</c:v>
                </c:pt>
                <c:pt idx="9">
                  <c:v>1.3</c:v>
                </c:pt>
              </c:numCache>
            </c:numRef>
          </c:val>
          <c:extLst>
            <c:ext xmlns:c16="http://schemas.microsoft.com/office/drawing/2014/chart" uri="{C3380CC4-5D6E-409C-BE32-E72D297353CC}">
              <c16:uniqueId val="{00000005-A241-4337-A7AF-4F4DFD76808A}"/>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0</c:v>
                </c:pt>
                <c:pt idx="1">
                  <c:v>0</c:v>
                </c:pt>
                <c:pt idx="2">
                  <c:v>0</c:v>
                </c:pt>
                <c:pt idx="3">
                  <c:v>0</c:v>
                </c:pt>
                <c:pt idx="4">
                  <c:v>0</c:v>
                </c:pt>
                <c:pt idx="5">
                  <c:v>0</c:v>
                </c:pt>
                <c:pt idx="6">
                  <c:v>#N/A</c:v>
                </c:pt>
                <c:pt idx="7">
                  <c:v>1.53</c:v>
                </c:pt>
                <c:pt idx="8">
                  <c:v>#N/A</c:v>
                </c:pt>
                <c:pt idx="9">
                  <c:v>1.69</c:v>
                </c:pt>
              </c:numCache>
            </c:numRef>
          </c:val>
          <c:extLst>
            <c:ext xmlns:c16="http://schemas.microsoft.com/office/drawing/2014/chart" uri="{C3380CC4-5D6E-409C-BE32-E72D297353CC}">
              <c16:uniqueId val="{00000006-A241-4337-A7AF-4F4DFD76808A}"/>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1.32</c:v>
                </c:pt>
                <c:pt idx="2">
                  <c:v>#N/A</c:v>
                </c:pt>
                <c:pt idx="3">
                  <c:v>1.26</c:v>
                </c:pt>
                <c:pt idx="4">
                  <c:v>#N/A</c:v>
                </c:pt>
                <c:pt idx="5">
                  <c:v>1.76</c:v>
                </c:pt>
                <c:pt idx="6">
                  <c:v>#N/A</c:v>
                </c:pt>
                <c:pt idx="7">
                  <c:v>2.4500000000000002</c:v>
                </c:pt>
                <c:pt idx="8">
                  <c:v>#N/A</c:v>
                </c:pt>
                <c:pt idx="9">
                  <c:v>2.04</c:v>
                </c:pt>
              </c:numCache>
            </c:numRef>
          </c:val>
          <c:extLst>
            <c:ext xmlns:c16="http://schemas.microsoft.com/office/drawing/2014/chart" uri="{C3380CC4-5D6E-409C-BE32-E72D297353CC}">
              <c16:uniqueId val="{00000007-A241-4337-A7AF-4F4DFD76808A}"/>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5.23</c:v>
                </c:pt>
                <c:pt idx="2">
                  <c:v>#N/A</c:v>
                </c:pt>
                <c:pt idx="3">
                  <c:v>6.04</c:v>
                </c:pt>
                <c:pt idx="4">
                  <c:v>#N/A</c:v>
                </c:pt>
                <c:pt idx="5">
                  <c:v>6.42</c:v>
                </c:pt>
                <c:pt idx="6">
                  <c:v>#N/A</c:v>
                </c:pt>
                <c:pt idx="7">
                  <c:v>6.19</c:v>
                </c:pt>
                <c:pt idx="8">
                  <c:v>#N/A</c:v>
                </c:pt>
                <c:pt idx="9">
                  <c:v>5.97</c:v>
                </c:pt>
              </c:numCache>
            </c:numRef>
          </c:val>
          <c:extLst>
            <c:ext xmlns:c16="http://schemas.microsoft.com/office/drawing/2014/chart" uri="{C3380CC4-5D6E-409C-BE32-E72D297353CC}">
              <c16:uniqueId val="{00000008-A241-4337-A7AF-4F4DFD76808A}"/>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6.04</c:v>
                </c:pt>
                <c:pt idx="2">
                  <c:v>#N/A</c:v>
                </c:pt>
                <c:pt idx="3">
                  <c:v>10.94</c:v>
                </c:pt>
                <c:pt idx="4">
                  <c:v>#N/A</c:v>
                </c:pt>
                <c:pt idx="5">
                  <c:v>6.24</c:v>
                </c:pt>
                <c:pt idx="6">
                  <c:v>#N/A</c:v>
                </c:pt>
                <c:pt idx="7">
                  <c:v>12.66</c:v>
                </c:pt>
                <c:pt idx="8">
                  <c:v>#N/A</c:v>
                </c:pt>
                <c:pt idx="9">
                  <c:v>12.25</c:v>
                </c:pt>
              </c:numCache>
            </c:numRef>
          </c:val>
          <c:extLst>
            <c:ext xmlns:c16="http://schemas.microsoft.com/office/drawing/2014/chart" uri="{C3380CC4-5D6E-409C-BE32-E72D297353CC}">
              <c16:uniqueId val="{00000009-A241-4337-A7AF-4F4DFD76808A}"/>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1157</c:v>
                </c:pt>
                <c:pt idx="5">
                  <c:v>1116</c:v>
                </c:pt>
                <c:pt idx="8">
                  <c:v>1085</c:v>
                </c:pt>
                <c:pt idx="11">
                  <c:v>1069</c:v>
                </c:pt>
                <c:pt idx="14">
                  <c:v>1027</c:v>
                </c:pt>
              </c:numCache>
            </c:numRef>
          </c:val>
          <c:extLst>
            <c:ext xmlns:c16="http://schemas.microsoft.com/office/drawing/2014/chart" uri="{C3380CC4-5D6E-409C-BE32-E72D297353CC}">
              <c16:uniqueId val="{00000000-BA52-46AB-B203-2A47270D2FB6}"/>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BA52-46AB-B203-2A47270D2FB6}"/>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155</c:v>
                </c:pt>
                <c:pt idx="3">
                  <c:v>97</c:v>
                </c:pt>
                <c:pt idx="6">
                  <c:v>166</c:v>
                </c:pt>
                <c:pt idx="9">
                  <c:v>166</c:v>
                </c:pt>
                <c:pt idx="12">
                  <c:v>129</c:v>
                </c:pt>
              </c:numCache>
            </c:numRef>
          </c:val>
          <c:extLst>
            <c:ext xmlns:c16="http://schemas.microsoft.com/office/drawing/2014/chart" uri="{C3380CC4-5D6E-409C-BE32-E72D297353CC}">
              <c16:uniqueId val="{00000002-BA52-46AB-B203-2A47270D2FB6}"/>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31</c:v>
                </c:pt>
                <c:pt idx="3">
                  <c:v>35</c:v>
                </c:pt>
                <c:pt idx="6">
                  <c:v>41</c:v>
                </c:pt>
                <c:pt idx="9">
                  <c:v>41</c:v>
                </c:pt>
                <c:pt idx="12">
                  <c:v>45</c:v>
                </c:pt>
              </c:numCache>
            </c:numRef>
          </c:val>
          <c:extLst>
            <c:ext xmlns:c16="http://schemas.microsoft.com/office/drawing/2014/chart" uri="{C3380CC4-5D6E-409C-BE32-E72D297353CC}">
              <c16:uniqueId val="{00000003-BA52-46AB-B203-2A47270D2FB6}"/>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397</c:v>
                </c:pt>
                <c:pt idx="3">
                  <c:v>373</c:v>
                </c:pt>
                <c:pt idx="6">
                  <c:v>317</c:v>
                </c:pt>
                <c:pt idx="9">
                  <c:v>308</c:v>
                </c:pt>
                <c:pt idx="12">
                  <c:v>183</c:v>
                </c:pt>
              </c:numCache>
            </c:numRef>
          </c:val>
          <c:extLst>
            <c:ext xmlns:c16="http://schemas.microsoft.com/office/drawing/2014/chart" uri="{C3380CC4-5D6E-409C-BE32-E72D297353CC}">
              <c16:uniqueId val="{00000004-BA52-46AB-B203-2A47270D2FB6}"/>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A52-46AB-B203-2A47270D2FB6}"/>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BA52-46AB-B203-2A47270D2FB6}"/>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1173</c:v>
                </c:pt>
                <c:pt idx="3">
                  <c:v>1188</c:v>
                </c:pt>
                <c:pt idx="6">
                  <c:v>1201</c:v>
                </c:pt>
                <c:pt idx="9">
                  <c:v>1188</c:v>
                </c:pt>
                <c:pt idx="12">
                  <c:v>1247</c:v>
                </c:pt>
              </c:numCache>
            </c:numRef>
          </c:val>
          <c:extLst>
            <c:ext xmlns:c16="http://schemas.microsoft.com/office/drawing/2014/chart" uri="{C3380CC4-5D6E-409C-BE32-E72D297353CC}">
              <c16:uniqueId val="{00000007-BA52-46AB-B203-2A47270D2FB6}"/>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599</c:v>
                </c:pt>
                <c:pt idx="2">
                  <c:v>#N/A</c:v>
                </c:pt>
                <c:pt idx="3">
                  <c:v>#N/A</c:v>
                </c:pt>
                <c:pt idx="4">
                  <c:v>577</c:v>
                </c:pt>
                <c:pt idx="5">
                  <c:v>#N/A</c:v>
                </c:pt>
                <c:pt idx="6">
                  <c:v>#N/A</c:v>
                </c:pt>
                <c:pt idx="7">
                  <c:v>640</c:v>
                </c:pt>
                <c:pt idx="8">
                  <c:v>#N/A</c:v>
                </c:pt>
                <c:pt idx="9">
                  <c:v>#N/A</c:v>
                </c:pt>
                <c:pt idx="10">
                  <c:v>634</c:v>
                </c:pt>
                <c:pt idx="11">
                  <c:v>#N/A</c:v>
                </c:pt>
                <c:pt idx="12">
                  <c:v>#N/A</c:v>
                </c:pt>
                <c:pt idx="13">
                  <c:v>577</c:v>
                </c:pt>
                <c:pt idx="14">
                  <c:v>#N/A</c:v>
                </c:pt>
              </c:numCache>
            </c:numRef>
          </c:val>
          <c:smooth val="0"/>
          <c:extLst>
            <c:ext xmlns:c16="http://schemas.microsoft.com/office/drawing/2014/chart" uri="{C3380CC4-5D6E-409C-BE32-E72D297353CC}">
              <c16:uniqueId val="{00000008-BA52-46AB-B203-2A47270D2FB6}"/>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10403</c:v>
                </c:pt>
                <c:pt idx="5">
                  <c:v>10350</c:v>
                </c:pt>
                <c:pt idx="8">
                  <c:v>10402</c:v>
                </c:pt>
                <c:pt idx="11">
                  <c:v>10349</c:v>
                </c:pt>
                <c:pt idx="14">
                  <c:v>10229</c:v>
                </c:pt>
              </c:numCache>
            </c:numRef>
          </c:val>
          <c:extLst>
            <c:ext xmlns:c16="http://schemas.microsoft.com/office/drawing/2014/chart" uri="{C3380CC4-5D6E-409C-BE32-E72D297353CC}">
              <c16:uniqueId val="{00000000-7FB5-4794-B690-ABAA23AC897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1652</c:v>
                </c:pt>
                <c:pt idx="5">
                  <c:v>1718</c:v>
                </c:pt>
                <c:pt idx="8">
                  <c:v>1780</c:v>
                </c:pt>
                <c:pt idx="11">
                  <c:v>1794</c:v>
                </c:pt>
                <c:pt idx="14">
                  <c:v>1634</c:v>
                </c:pt>
              </c:numCache>
            </c:numRef>
          </c:val>
          <c:extLst>
            <c:ext xmlns:c16="http://schemas.microsoft.com/office/drawing/2014/chart" uri="{C3380CC4-5D6E-409C-BE32-E72D297353CC}">
              <c16:uniqueId val="{00000001-7FB5-4794-B690-ABAA23AC897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3096</c:v>
                </c:pt>
                <c:pt idx="5">
                  <c:v>2817</c:v>
                </c:pt>
                <c:pt idx="8">
                  <c:v>2599</c:v>
                </c:pt>
                <c:pt idx="11">
                  <c:v>2716</c:v>
                </c:pt>
                <c:pt idx="14">
                  <c:v>4059</c:v>
                </c:pt>
              </c:numCache>
            </c:numRef>
          </c:val>
          <c:extLst>
            <c:ext xmlns:c16="http://schemas.microsoft.com/office/drawing/2014/chart" uri="{C3380CC4-5D6E-409C-BE32-E72D297353CC}">
              <c16:uniqueId val="{00000002-7FB5-4794-B690-ABAA23AC897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FB5-4794-B690-ABAA23AC897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7FB5-4794-B690-ABAA23AC897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FB5-4794-B690-ABAA23AC897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2232</c:v>
                </c:pt>
                <c:pt idx="3">
                  <c:v>2113</c:v>
                </c:pt>
                <c:pt idx="6">
                  <c:v>2088</c:v>
                </c:pt>
                <c:pt idx="9">
                  <c:v>2046</c:v>
                </c:pt>
                <c:pt idx="12">
                  <c:v>2047</c:v>
                </c:pt>
              </c:numCache>
            </c:numRef>
          </c:val>
          <c:extLst>
            <c:ext xmlns:c16="http://schemas.microsoft.com/office/drawing/2014/chart" uri="{C3380CC4-5D6E-409C-BE32-E72D297353CC}">
              <c16:uniqueId val="{00000006-7FB5-4794-B690-ABAA23AC897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256</c:v>
                </c:pt>
                <c:pt idx="3">
                  <c:v>332</c:v>
                </c:pt>
                <c:pt idx="6">
                  <c:v>736</c:v>
                </c:pt>
                <c:pt idx="9">
                  <c:v>741</c:v>
                </c:pt>
                <c:pt idx="12">
                  <c:v>917</c:v>
                </c:pt>
              </c:numCache>
            </c:numRef>
          </c:val>
          <c:extLst>
            <c:ext xmlns:c16="http://schemas.microsoft.com/office/drawing/2014/chart" uri="{C3380CC4-5D6E-409C-BE32-E72D297353CC}">
              <c16:uniqueId val="{00000007-7FB5-4794-B690-ABAA23AC897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3626</c:v>
                </c:pt>
                <c:pt idx="3">
                  <c:v>3497</c:v>
                </c:pt>
                <c:pt idx="6">
                  <c:v>3216</c:v>
                </c:pt>
                <c:pt idx="9">
                  <c:v>3057</c:v>
                </c:pt>
                <c:pt idx="12">
                  <c:v>2631</c:v>
                </c:pt>
              </c:numCache>
            </c:numRef>
          </c:val>
          <c:extLst>
            <c:ext xmlns:c16="http://schemas.microsoft.com/office/drawing/2014/chart" uri="{C3380CC4-5D6E-409C-BE32-E72D297353CC}">
              <c16:uniqueId val="{00000008-7FB5-4794-B690-ABAA23AC897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57</c:v>
                </c:pt>
                <c:pt idx="3">
                  <c:v>38</c:v>
                </c:pt>
                <c:pt idx="6">
                  <c:v>41</c:v>
                </c:pt>
                <c:pt idx="9">
                  <c:v>50</c:v>
                </c:pt>
                <c:pt idx="12">
                  <c:v>54</c:v>
                </c:pt>
              </c:numCache>
            </c:numRef>
          </c:val>
          <c:extLst>
            <c:ext xmlns:c16="http://schemas.microsoft.com/office/drawing/2014/chart" uri="{C3380CC4-5D6E-409C-BE32-E72D297353CC}">
              <c16:uniqueId val="{00000009-7FB5-4794-B690-ABAA23AC897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12062</c:v>
                </c:pt>
                <c:pt idx="3">
                  <c:v>11775</c:v>
                </c:pt>
                <c:pt idx="6">
                  <c:v>12065</c:v>
                </c:pt>
                <c:pt idx="9">
                  <c:v>12583</c:v>
                </c:pt>
                <c:pt idx="12">
                  <c:v>12418</c:v>
                </c:pt>
              </c:numCache>
            </c:numRef>
          </c:val>
          <c:extLst>
            <c:ext xmlns:c16="http://schemas.microsoft.com/office/drawing/2014/chart" uri="{C3380CC4-5D6E-409C-BE32-E72D297353CC}">
              <c16:uniqueId val="{0000000A-7FB5-4794-B690-ABAA23AC8977}"/>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3081</c:v>
                </c:pt>
                <c:pt idx="2">
                  <c:v>#N/A</c:v>
                </c:pt>
                <c:pt idx="3">
                  <c:v>#N/A</c:v>
                </c:pt>
                <c:pt idx="4">
                  <c:v>2870</c:v>
                </c:pt>
                <c:pt idx="5">
                  <c:v>#N/A</c:v>
                </c:pt>
                <c:pt idx="6">
                  <c:v>#N/A</c:v>
                </c:pt>
                <c:pt idx="7">
                  <c:v>3365</c:v>
                </c:pt>
                <c:pt idx="8">
                  <c:v>#N/A</c:v>
                </c:pt>
                <c:pt idx="9">
                  <c:v>#N/A</c:v>
                </c:pt>
                <c:pt idx="10">
                  <c:v>3619</c:v>
                </c:pt>
                <c:pt idx="11">
                  <c:v>#N/A</c:v>
                </c:pt>
                <c:pt idx="12">
                  <c:v>#N/A</c:v>
                </c:pt>
                <c:pt idx="13">
                  <c:v>2145</c:v>
                </c:pt>
                <c:pt idx="14">
                  <c:v>#N/A</c:v>
                </c:pt>
              </c:numCache>
            </c:numRef>
          </c:val>
          <c:smooth val="0"/>
          <c:extLst>
            <c:ext xmlns:c16="http://schemas.microsoft.com/office/drawing/2014/chart" uri="{C3380CC4-5D6E-409C-BE32-E72D297353CC}">
              <c16:uniqueId val="{0000000B-7FB5-4794-B690-ABAA23AC8977}"/>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795</c:v>
                </c:pt>
                <c:pt idx="1">
                  <c:v>724</c:v>
                </c:pt>
                <c:pt idx="2">
                  <c:v>1584</c:v>
                </c:pt>
              </c:numCache>
            </c:numRef>
          </c:val>
          <c:extLst>
            <c:ext xmlns:c16="http://schemas.microsoft.com/office/drawing/2014/chart" uri="{C3380CC4-5D6E-409C-BE32-E72D297353CC}">
              <c16:uniqueId val="{00000000-E4AB-4427-9E20-BCCDB20DE6F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167</c:v>
                </c:pt>
                <c:pt idx="1">
                  <c:v>167</c:v>
                </c:pt>
                <c:pt idx="2">
                  <c:v>370</c:v>
                </c:pt>
              </c:numCache>
            </c:numRef>
          </c:val>
          <c:extLst>
            <c:ext xmlns:c16="http://schemas.microsoft.com/office/drawing/2014/chart" uri="{C3380CC4-5D6E-409C-BE32-E72D297353CC}">
              <c16:uniqueId val="{00000001-E4AB-4427-9E20-BCCDB20DE6F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820</c:v>
                </c:pt>
                <c:pt idx="1">
                  <c:v>926</c:v>
                </c:pt>
                <c:pt idx="2">
                  <c:v>1102</c:v>
                </c:pt>
              </c:numCache>
            </c:numRef>
          </c:val>
          <c:extLst>
            <c:ext xmlns:c16="http://schemas.microsoft.com/office/drawing/2014/chart" uri="{C3380CC4-5D6E-409C-BE32-E72D297353CC}">
              <c16:uniqueId val="{00000002-E4AB-4427-9E20-BCCDB20DE6F7}"/>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{E4F586A7-D72E-400F-B4AA-E1046BB6444F}</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32AB-43BC-B835-B554C6323DA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{CBDBA5AC-4E21-46F2-AA60-FEB4CDEFCC72}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2AB-43BC-B835-B554C6323DA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{4D46F64D-2CC5-4D6A-BED7-7E29EF66AA43}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2AB-43BC-B835-B554C6323DA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{840B9070-4270-41CB-B465-1D36C81A82A3}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2AB-43BC-B835-B554C6323DA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{7B2B9F0E-088F-4F07-9553-395D23ADD23D}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2AB-43BC-B835-B554C6323DAC}"/>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{1FEA7206-5775-4B76-959C-7527FFAD1EBA}</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32AB-43BC-B835-B554C6323DAC}"/>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{8CC61FDB-3CE3-422E-98C4-C80270E9B90D}</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32AB-43BC-B835-B554C6323DAC}"/>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{7C9EFA9F-84D2-4259-922C-5DC6A71C5AEF}</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32AB-43BC-B835-B554C6323DAC}"/>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{7CF27AB2-63C5-49C2-9BF4-0AC138320E66}</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32AB-43BC-B835-B554C6323DA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62.5</c:v>
                </c:pt>
                <c:pt idx="8">
                  <c:v>64.2</c:v>
                </c:pt>
                <c:pt idx="16">
                  <c:v>64.3</c:v>
                </c:pt>
                <c:pt idx="24">
                  <c:v>65.099999999999994</c:v>
                </c:pt>
                <c:pt idx="32">
                  <c:v>66.8</c:v>
                </c:pt>
              </c:numCache>
            </c:numRef>
          </c:xVal>
          <c:yVal>
            <c:numRef>
              <c:f>公会計指標分析・財政指標組合せ分析表!$BP$51:$DC$51</c:f>
              <c:numCache>
                <c:formatCode>#,##0.0;"▲ "#,##0.0</c:formatCode>
                <c:ptCount val="40"/>
                <c:pt idx="0">
                  <c:v>46.3</c:v>
                </c:pt>
                <c:pt idx="8">
                  <c:v>43.1</c:v>
                </c:pt>
                <c:pt idx="16">
                  <c:v>50.2</c:v>
                </c:pt>
                <c:pt idx="24">
                  <c:v>52</c:v>
                </c:pt>
                <c:pt idx="32">
                  <c:v>29.1</c:v>
                </c:pt>
              </c:numCache>
            </c:numRef>
          </c:yVal>
          <c:smooth val="0"/>
          <c:extLst>
            <c:ext xmlns:c16="http://schemas.microsoft.com/office/drawing/2014/chart" uri="{C3380CC4-5D6E-409C-BE32-E72D297353CC}">
              <c16:uniqueId val="{00000009-32AB-43BC-B835-B554C6323DAC}"/>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{3A635D1B-090F-4890-B80B-0C8573458C81}</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32AB-43BC-B835-B554C6323DAC}"/>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{E272AD98-1A23-4292-8738-B33444CBD124}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2AB-43BC-B835-B554C6323DA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{F722C4E1-3C14-40F2-A646-83C0E588576B}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2AB-43BC-B835-B554C6323DA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{4049116C-26DA-435A-9FC0-6319D53CDE7A}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2AB-43BC-B835-B554C6323DA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{2810EB03-FAFD-4327-99ED-326028A08B9B}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2AB-43BC-B835-B554C6323DAC}"/>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{2914B385-BC2E-4126-AF8B-A5EB0F3B1679}</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32AB-43BC-B835-B554C6323DAC}"/>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{7FB19C9D-16F7-4E43-A1E6-04F4DE3EDDCC}</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32AB-43BC-B835-B554C6323DAC}"/>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{D7E7B3F8-E723-4F75-9B98-B2B8A72011DE}</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32AB-43BC-B835-B554C6323DAC}"/>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{DF54296A-F3D1-43CE-95F4-A6CD369AA612}</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32AB-43BC-B835-B554C6323DA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58.7</c:v>
                </c:pt>
                <c:pt idx="8">
                  <c:v>59.9</c:v>
                </c:pt>
                <c:pt idx="16">
                  <c:v>60.1</c:v>
                </c:pt>
                <c:pt idx="24">
                  <c:v>61.9</c:v>
                </c:pt>
                <c:pt idx="32">
                  <c:v>63.1</c:v>
                </c:pt>
              </c:numCache>
            </c:numRef>
          </c:xVal>
          <c:yVal>
            <c:numRef>
              <c:f>公会計指標分析・財政指標組合せ分析表!$BP$55:$DC$55</c:f>
              <c:numCache>
                <c:formatCode>#,##0.0;"▲ "#,##0.0</c:formatCode>
                <c:ptCount val="40"/>
                <c:pt idx="0">
                  <c:v>55.4</c:v>
                </c:pt>
                <c:pt idx="8">
                  <c:v>52.7</c:v>
                </c:pt>
                <c:pt idx="16">
                  <c:v>49.7</c:v>
                </c:pt>
                <c:pt idx="24">
                  <c:v>37.299999999999997</c:v>
                </c:pt>
                <c:pt idx="32">
                  <c:v>25.1</c:v>
                </c:pt>
              </c:numCache>
            </c:numRef>
          </c:yVal>
          <c:smooth val="0"/>
          <c:extLst>
            <c:ext xmlns:c16="http://schemas.microsoft.com/office/drawing/2014/chart" uri="{C3380CC4-5D6E-409C-BE32-E72D297353CC}">
              <c16:uniqueId val="{00000013-32AB-43BC-B835-B554C6323DAC}"/>
            </c:ext>
          </c:extLst>
        </c:ser>
        <c:dLbls>
          <c:showLegendKey val="0"/>
          <c:showVal val="1"/>
          <c:showCatName val="0"/>
          <c:showSerName val="0"/>
          <c:showPercent val="0"/>
          <c:showBubbleSize val="0"/>
        </c:dLbls>
        <c:axId val="46179840"/>
        <c:axId val="46181760"/>
      </c:scatterChart>
      <c:valAx>
        <c:axId val="46179840"/>
        <c:scaling>
          <c:orientation val="maxMin"/>
          <c:max val="68"/>
          <c:min val="57"/>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6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{32918FF6-141D-4559-992A-F4F288598613}</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2A44-4077-9D0F-6005A6464F6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{A53619C4-7B45-4F9D-B092-ADE54D4F004E}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A44-4077-9D0F-6005A6464F6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{FFECD388-84AF-47F2-B170-483AF0EA8565}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A44-4077-9D0F-6005A6464F6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{90823E48-4C62-4B25-97C8-CD2D847BEFBC}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A44-4077-9D0F-6005A6464F6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{E95C861A-2DDD-4212-8B5F-0140EF9FBAD9}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A44-4077-9D0F-6005A6464F6C}"/>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{505A3BC3-641B-4991-A6D4-68D84228BE6B}</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2A44-4077-9D0F-6005A6464F6C}"/>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{FF2E77A1-FB6D-4398-8455-E0667A0BCBF7}</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2A44-4077-9D0F-6005A6464F6C}"/>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{8200ECE5-04CA-41D6-BF2C-E6CC7FA9E903}</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2A44-4077-9D0F-6005A6464F6C}"/>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{045899C1-7863-4508-A19E-3BD3B6796DDC}</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2A44-4077-9D0F-6005A6464F6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9.4</c:v>
                </c:pt>
                <c:pt idx="8">
                  <c:v>9.1</c:v>
                </c:pt>
                <c:pt idx="16">
                  <c:v>9</c:v>
                </c:pt>
                <c:pt idx="24">
                  <c:v>9.1</c:v>
                </c:pt>
                <c:pt idx="32">
                  <c:v>8.8000000000000007</c:v>
                </c:pt>
              </c:numCache>
            </c:numRef>
          </c:xVal>
          <c:yVal>
            <c:numRef>
              <c:f>公会計指標分析・財政指標組合せ分析表!$BP$73:$DC$73</c:f>
              <c:numCache>
                <c:formatCode>#,##0.0;"▲ "#,##0.0</c:formatCode>
                <c:ptCount val="40"/>
                <c:pt idx="0">
                  <c:v>46.3</c:v>
                </c:pt>
                <c:pt idx="8">
                  <c:v>43.1</c:v>
                </c:pt>
                <c:pt idx="16">
                  <c:v>50.2</c:v>
                </c:pt>
                <c:pt idx="24">
                  <c:v>52</c:v>
                </c:pt>
                <c:pt idx="32">
                  <c:v>29.1</c:v>
                </c:pt>
              </c:numCache>
            </c:numRef>
          </c:yVal>
          <c:smooth val="0"/>
          <c:extLst>
            <c:ext xmlns:c16="http://schemas.microsoft.com/office/drawing/2014/chart" uri="{C3380CC4-5D6E-409C-BE32-E72D297353CC}">
              <c16:uniqueId val="{00000009-2A44-4077-9D0F-6005A6464F6C}"/>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{8FB4267C-14CD-4D1B-B295-41F9B82D6E59}</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2A44-4077-9D0F-6005A6464F6C}"/>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{8623F4EF-28FF-442E-97AC-6D6C241D8F40}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A44-4077-9D0F-6005A6464F6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{8A94860E-C928-4C0A-9A54-D63DE11CBE53}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A44-4077-9D0F-6005A6464F6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{4E2113AD-B19A-420C-ADD2-7D312B1F70F5}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A44-4077-9D0F-6005A6464F6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{B001C00A-1405-4613-B526-17D5737551C4}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A44-4077-9D0F-6005A6464F6C}"/>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{6BD262D6-5569-4026-BEC9-F00F0779B987}</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2A44-4077-9D0F-6005A6464F6C}"/>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{267F53CA-B9C8-4287-8EB0-1828EDBEDE20}</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2A44-4077-9D0F-6005A6464F6C}"/>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{0F8F6368-F7CB-497B-8BCD-FBEABBA2A0B5}</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2A44-4077-9D0F-6005A6464F6C}"/>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{A1AA13D2-565F-494B-B3D4-5AC5B682F8C9}</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2A44-4077-9D0F-6005A6464F6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9.6999999999999993</c:v>
                </c:pt>
                <c:pt idx="8">
                  <c:v>9.5</c:v>
                </c:pt>
                <c:pt idx="16">
                  <c:v>9.1999999999999993</c:v>
                </c:pt>
                <c:pt idx="24">
                  <c:v>8.6</c:v>
                </c:pt>
                <c:pt idx="32">
                  <c:v>8.3000000000000007</c:v>
                </c:pt>
              </c:numCache>
            </c:numRef>
          </c:xVal>
          <c:yVal>
            <c:numRef>
              <c:f>公会計指標分析・財政指標組合せ分析表!$BP$77:$DC$77</c:f>
              <c:numCache>
                <c:formatCode>#,##0.0;"▲ "#,##0.0</c:formatCode>
                <c:ptCount val="40"/>
                <c:pt idx="0">
                  <c:v>55.4</c:v>
                </c:pt>
                <c:pt idx="8">
                  <c:v>52.7</c:v>
                </c:pt>
                <c:pt idx="16">
                  <c:v>49.7</c:v>
                </c:pt>
                <c:pt idx="24">
                  <c:v>37.299999999999997</c:v>
                </c:pt>
                <c:pt idx="32">
                  <c:v>25.1</c:v>
                </c:pt>
              </c:numCache>
            </c:numRef>
          </c:yVal>
          <c:smooth val="0"/>
          <c:extLst>
            <c:ext xmlns:c16="http://schemas.microsoft.com/office/drawing/2014/chart" uri="{C3380CC4-5D6E-409C-BE32-E72D297353CC}">
              <c16:uniqueId val="{00000013-2A44-4077-9D0F-6005A6464F6C}"/>
            </c:ext>
          </c:extLst>
        </c:ser>
        <c:dLbls>
          <c:showLegendKey val="0"/>
          <c:showVal val="1"/>
          <c:showCatName val="0"/>
          <c:showSerName val="0"/>
          <c:showPercent val="0"/>
          <c:showBubbleSize val="0"/>
        </c:dLbls>
        <c:axId val="84219776"/>
        <c:axId val="84234240"/>
      </c:scatterChart>
      <c:valAx>
        <c:axId val="84219776"/>
        <c:scaling>
          <c:orientation val="maxMin"/>
          <c:max val="10"/>
          <c:min val="8"/>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6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A19D31E0-F39B-4A6D-B350-C2766902CC3E}"/>
            </a:ext>
          </a:extLst>
        </xdr:cNvPr>
        <xdr:cNvSpPr>
          <a:spLocks noChangeArrowheads="1"/>
        </xdr:cNvSpPr>
      </xdr:nvSpPr>
      <xdr:spPr bwMode="auto">
        <a:xfrm rot="5400000">
          <a:off x="6221413" y="4541837"/>
          <a:ext cx="374650" cy="29527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3841319C-A6F4-4152-8117-B55117D8F66E}"/>
            </a:ext>
          </a:extLst>
        </xdr:cNvPr>
        <xdr:cNvSpPr>
          <a:spLocks/>
        </xdr:cNvSpPr>
      </xdr:nvSpPr>
      <xdr:spPr bwMode="auto">
        <a:xfrm>
          <a:off x="8280400" y="5768975"/>
          <a:ext cx="123825" cy="390525"/>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栃木県矢板市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年度においては、元利償還金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、組合等が起こした地方債の元利償還金に対する負担金等が増加に</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転じ</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たが</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、公営企業債の元利償還金に対する繰入金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、債務負担行為に基づく支出額が減少した。</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矢板北</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スマート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IC</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整備や塩谷広域行政組合のエコパークしおや建設</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や旧環境施設解体</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などの大型公共事業に係る地方債の元金償還が</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長期間に及ぶため</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、元利償還金や組合負担金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が高水準で推移する</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ことが予想される。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起債に関しては、財源措置のある有利な借入れを積極的に活用し、世代間公平負担の趣旨に則り、後年に対して過度な財政負担とならないよう努めていく。</a:t>
          </a:r>
          <a:endParaRPr kumimoji="1" lang="ja-JP" altLang="en-US" sz="13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本市においては、満期一括償還地方債の償還の財源として積み立てた減債基金の残高は無い。</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栃木県矢板市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年度における将来負担額については、</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大型公共事業が一段落した</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一般会計等に係る地方債の現在高</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は減少した一方、</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塩谷広域行政組合の旧環境施設解体に係る地方債発行を背景に、組合等負担等見込額が増加した。</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また、</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年度決算剰余金を財政調整基金に積み立てたことで、充当可能基金が大幅に増加した</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以上の影響から、令和</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年度においては、分子の規模は</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2,145</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百万円となり、令和</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年度の</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3,619</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百万円から</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1,474</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百万円の</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大幅減</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（対標準財政規模比</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17.9%</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）となった。</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しかしながら、</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今後老朽公共施設の維持や改修等の起債を財源とした事業が見込まれ、一般会計等に係る地方債の現在高は</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再度</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増加</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に転じる</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見込みである。</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起債に関しては、財源措置のある有利な借入れを積極的に活用し、世代間公平負担の趣旨に則り、後年に対して過度な財政負担とならないよう努めていく。</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栃木県矢板市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R01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は、基金全体の残高合計が前年度比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1,781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百万円であり、うち財政調整基金は全体の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44.6%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に増加した。特定目的基金は、前年度比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百万円となり、うち、交通施設整備基金が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百万円、ふるさと納税基金が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71.4%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百万円となった。また、</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R01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から譲与が開始された森林環境譲与税の一部を後年に活用することを目的に、未来の森づくり基金を新たに造成し、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R02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は、基金全体の残高合計が前年度比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1,817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百万円であり、うち財政調整基金は全体の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39.8%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に減少した。特定目的基金は、前年度比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926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百万円となり、うち、公共施設整備基金が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67.8%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百万円、子ども未来基金が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57.6%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R03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は、基金全体の残高合計が前年度比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68.2%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3,056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百万円であり、うち財政調整基金は全体の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51.8%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に増加した。特定目的基金は、前年度比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1,102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百万円となり、うち、ふるさと納税基金が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163.2%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百万円、子ども未来基金が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53.8%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財政調整基金については、標準財政規模の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程度の残高を目標としてきたが、令和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弱まで積み立てることができたため、この水準を維持していく。特定目的基金については、庁舎等整備基金は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目標に積み立て、公共施設整備基金は新たに整備する文化スポーツ複合施設整備事業に充当しつつも老朽公共施設の維持や改修等に備えて可能な範囲で積み立て、ふるさと納税基金は充当が必要な事業を精査して取崩しを行い、その他の基金については、基金の趣旨に該当する事業に随時取り崩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・ふるさと納税基金：ふるさと納税制度を活用し、魅力あるまちづくりを推進するための基金。</a:t>
          </a: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・公共施設整備基金：公共施設の整備に要する経費に充てるための基金。</a:t>
          </a: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・庁舎等整備基金：庁舎等の整備に要する経費に充てるための基金。</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・交通施設整備基金：交通施設の整備に要する経費に充てるための基金。</a:t>
          </a: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・子ども未来基金：子育て支援に要する経費に充てるための基金。</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・ふるさと納税基金：（積立）</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R01 66</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百万円 </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R02 119</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百万円 </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R03 308</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百万円（繰入）</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R01</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R03</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各種事業へ充当（</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R01 336</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百万円 </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R02 110</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百万円 </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R03 117</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百万円）</a:t>
          </a: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・公共施設整備基金：（積立）</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R03 5</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百万円（繰入）</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R03</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文化スポーツ複合施設整備事業</a:t>
          </a:r>
          <a:r>
            <a:rPr kumimoji="1" lang="ja-JP" altLang="en-US" sz="110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百万円</a:t>
          </a: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・庁舎等整備基金：（積立）</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R01 50</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百万円 </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R02 20</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en-US" altLang="ja-JP" sz="1100" baseline="0">
              <a:solidFill>
                <a:schemeClr val="dk1"/>
              </a:solidFill>
              <a:effectLst/>
              <a:latin typeface="ＭＳ ゴシック" panose="020B0609070205080204" pitchFamily="49" charset="-128"/>
              <a:ea typeface="ＭＳ ゴシック" panose="020B0609070205080204" pitchFamily="49" charset="-128"/>
              <a:cs typeface="+mn-cs"/>
            </a:rPr>
            <a:t> R03 </a:t>
          </a:r>
          <a:r>
            <a:rPr kumimoji="1" lang="ja-JP" altLang="en-US" sz="1100" baseline="0">
              <a:solidFill>
                <a:schemeClr val="dk1"/>
              </a:solidFill>
              <a:effectLst/>
              <a:latin typeface="ＭＳ ゴシック" panose="020B0609070205080204" pitchFamily="49" charset="-128"/>
              <a:ea typeface="ＭＳ ゴシック" panose="020B0609070205080204" pitchFamily="49" charset="-128"/>
              <a:cs typeface="+mn-cs"/>
            </a:rPr>
            <a:t>利子のみ </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（繰入）無し</a:t>
          </a: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・交通施設整備基金：（積立）利子のみ（繰入）</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H29</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R02</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スマートＩＣ整備事業（</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H29 7</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百万円 </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H30 41</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百万円 </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R01 26</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百万円 </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R02 34</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H30</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R03</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道路新設改良事業（</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H30 14</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百万円 </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R01 50</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百万円　</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R02 49</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百万円　</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R03 50</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R01</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片岡地区市街地整備事業 </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百万円</a:t>
          </a: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・子ども未来基金：（積立）</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R01 16</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百万円 </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R02 49</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 R03 55</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百万円（繰入）</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R01</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R03</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各種事業へ充当（</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R01 28</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百万円 </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R02 30</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 R03</a:t>
          </a:r>
          <a:r>
            <a:rPr kumimoji="1" lang="ja-JP" altLang="en-US" sz="110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100" baseline="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百万円）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・ふるさと納税基金：充当事業を精査し、寄附者の充当希望先へ随時充当する。</a:t>
          </a: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・公共施設整備基金：文化会館、市体育館等を複合化した文化スポーツ複合施設整備事業へ充当しつつも、老朽公共施設の維持や改修等に備えて可能な範囲で積立てを実施する。</a:t>
          </a: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・庁舎等整備基金：庁舎整備に向け、当該年度末時点で可能な限り積立てを実施する。</a:t>
          </a: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・交通施設整備基金：交通施設事業への随時充当する。積立予定なし。</a:t>
          </a: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・子ども未来基金：年</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45</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百万円の積立てを継続的に実施。子育て支援に要する事業へ柔軟に対応する。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R01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は、積立額（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百万円）と取崩額（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百万円）の差分増（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百万円）により、年度末残高</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795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R02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は、年度末時点で歳出超過となったことから、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百万円の取崩しを行い、年度末残高</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724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R03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は、当初予算編成時に繰入金をゼロとし、最終的にも取崩額をゼロとした。加えて、前年度の決算剰余金の一部の積立て（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860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百万円）を行い、年度末残高</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1,584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財政調整基金は、当初予算編成及び年度間調整に必要不可欠な基金であるため、当面の間は標準財政規模の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程度の残高を確保する。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R01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は、不用額の補正減を積極的に行い、当初繰入見込（</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百万円）を最終的に取崩額ゼロとした。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R02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は、不用額の補正減を積極的に行い、当初繰入見込（</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百万円）を最終的に取崩額ゼロとした。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R03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は、不用額の補正減を積極的に行い、当初繰入見込（</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百万円）を最終的に取崩額ゼロとした。加えて、前年度の決算剰余金の一部（</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百万円）と普通交付税の再算定で措置された臨時財政対策債償還基金費（</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百万円）の積立てを行い、年度末残高</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370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やむを得ない事情による繰上償還等に対応するため、現状規模の金額を保持していく。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年度に積み立てた臨時財政対策債償還基金費については、令和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年度の臨時財政対策債に係る元金償還が開始する令和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年度以降、償還財源として取崩しを行う。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栃木県矢板市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31,373
31,045
170.46
16,047,903
14,986,448
1,011,647
8,219,415
12,418,173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29.1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25749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[ 66.8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950">
              <a:solidFill>
                <a:schemeClr val="dk1"/>
              </a:solidFill>
              <a:effectLst/>
              <a:latin typeface="+mn-lt"/>
              <a:ea typeface="+mn-ea"/>
              <a:cs typeface="+mn-cs"/>
            </a:rPr>
            <a:t>　</a:t>
          </a:r>
          <a:r>
            <a:rPr kumimoji="1" lang="ja-JP" altLang="ja-JP" sz="950">
              <a:solidFill>
                <a:schemeClr val="dk1"/>
              </a:solidFill>
              <a:effectLst/>
              <a:latin typeface="ＭＳ Ｐゴシック" panose="020B0600070205080204" pitchFamily="50" charset="-128"/>
              <a:ea typeface="ＭＳ Ｐゴシック" panose="020B0600070205080204" pitchFamily="50" charset="-128"/>
              <a:cs typeface="+mn-cs"/>
            </a:rPr>
            <a:t>本市の有形固定資産減価償却率は、耐用年数を一部修正した令和元年度</a:t>
          </a:r>
          <a:r>
            <a:rPr kumimoji="1" lang="ja-JP" altLang="en-US" sz="950">
              <a:solidFill>
                <a:schemeClr val="dk1"/>
              </a:solidFill>
              <a:effectLst/>
              <a:latin typeface="ＭＳ Ｐゴシック" panose="020B0600070205080204" pitchFamily="50" charset="-128"/>
              <a:ea typeface="ＭＳ Ｐゴシック" panose="020B0600070205080204" pitchFamily="50" charset="-128"/>
              <a:cs typeface="+mn-cs"/>
            </a:rPr>
            <a:t>、矢板北スマート</a:t>
          </a:r>
          <a:r>
            <a:rPr kumimoji="1" lang="en-US" altLang="ja-JP" sz="950">
              <a:solidFill>
                <a:schemeClr val="dk1"/>
              </a:solidFill>
              <a:effectLst/>
              <a:latin typeface="ＭＳ Ｐゴシック" panose="020B0600070205080204" pitchFamily="50" charset="-128"/>
              <a:ea typeface="ＭＳ Ｐゴシック" panose="020B0600070205080204" pitchFamily="50" charset="-128"/>
              <a:cs typeface="+mn-cs"/>
            </a:rPr>
            <a:t>IC</a:t>
          </a:r>
          <a:r>
            <a:rPr kumimoji="1" lang="ja-JP" altLang="en-US" sz="950">
              <a:solidFill>
                <a:schemeClr val="dk1"/>
              </a:solidFill>
              <a:effectLst/>
              <a:latin typeface="ＭＳ Ｐゴシック" panose="020B0600070205080204" pitchFamily="50" charset="-128"/>
              <a:ea typeface="ＭＳ Ｐゴシック" panose="020B0600070205080204" pitchFamily="50" charset="-128"/>
              <a:cs typeface="+mn-cs"/>
            </a:rPr>
            <a:t>周辺道路などの新たな固定資産を取得した令和</a:t>
          </a:r>
          <a:r>
            <a:rPr kumimoji="1" lang="en-US" altLang="ja-JP" sz="95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95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ja-JP" sz="950">
              <a:solidFill>
                <a:schemeClr val="dk1"/>
              </a:solidFill>
              <a:effectLst/>
              <a:latin typeface="ＭＳ Ｐゴシック" panose="020B0600070205080204" pitchFamily="50" charset="-128"/>
              <a:ea typeface="ＭＳ Ｐゴシック" panose="020B0600070205080204" pitchFamily="50" charset="-128"/>
              <a:cs typeface="+mn-cs"/>
            </a:rPr>
            <a:t>を除き、対前年度比約</a:t>
          </a:r>
          <a:r>
            <a:rPr kumimoji="1" lang="en-US" altLang="ja-JP" sz="950">
              <a:solidFill>
                <a:schemeClr val="dk1"/>
              </a:solidFill>
              <a:effectLst/>
              <a:latin typeface="ＭＳ Ｐゴシック" panose="020B0600070205080204" pitchFamily="50" charset="-128"/>
              <a:ea typeface="ＭＳ Ｐゴシック" panose="020B0600070205080204" pitchFamily="50" charset="-128"/>
              <a:cs typeface="+mn-cs"/>
            </a:rPr>
            <a:t>2.0%</a:t>
          </a:r>
          <a:r>
            <a:rPr kumimoji="1" lang="ja-JP" altLang="ja-JP" sz="950">
              <a:solidFill>
                <a:schemeClr val="dk1"/>
              </a:solidFill>
              <a:effectLst/>
              <a:latin typeface="ＭＳ Ｐゴシック" panose="020B0600070205080204" pitchFamily="50" charset="-128"/>
              <a:ea typeface="ＭＳ Ｐゴシック" panose="020B0600070205080204" pitchFamily="50" charset="-128"/>
              <a:cs typeface="+mn-cs"/>
            </a:rPr>
            <a:t>の増で推移している状況で</a:t>
          </a:r>
          <a:r>
            <a:rPr kumimoji="1" lang="ja-JP" altLang="en-US" sz="950">
              <a:solidFill>
                <a:schemeClr val="dk1"/>
              </a:solidFill>
              <a:effectLst/>
              <a:latin typeface="ＭＳ Ｐゴシック" panose="020B0600070205080204" pitchFamily="50" charset="-128"/>
              <a:ea typeface="ＭＳ Ｐゴシック" panose="020B0600070205080204" pitchFamily="50" charset="-128"/>
              <a:cs typeface="+mn-cs"/>
            </a:rPr>
            <a:t>あり、</a:t>
          </a:r>
          <a:r>
            <a:rPr kumimoji="1" lang="ja-JP" altLang="ja-JP" sz="950">
              <a:solidFill>
                <a:schemeClr val="dk1"/>
              </a:solidFill>
              <a:effectLst/>
              <a:latin typeface="ＭＳ Ｐゴシック" panose="020B0600070205080204" pitchFamily="50" charset="-128"/>
              <a:ea typeface="ＭＳ Ｐゴシック" panose="020B0600070205080204" pitchFamily="50" charset="-128"/>
              <a:cs typeface="+mn-cs"/>
            </a:rPr>
            <a:t>いずれの年度も類似団体平均値を上回っている。　公共施設等の老朽化が年々進行し、利用者の安全確保の観点から、施設更新を速やかに進める必要があることを示唆している。</a:t>
          </a:r>
          <a:endParaRPr lang="ja-JP" altLang="ja-JP" sz="950">
            <a:effectLst/>
            <a:latin typeface="ＭＳ Ｐゴシック" panose="020B0600070205080204" pitchFamily="50" charset="-128"/>
            <a:ea typeface="ＭＳ Ｐゴシック" panose="020B0600070205080204" pitchFamily="50" charset="-128"/>
          </a:endParaRPr>
        </a:p>
        <a:p>
          <a:r>
            <a:rPr kumimoji="1" lang="ja-JP" altLang="ja-JP" sz="950">
              <a:solidFill>
                <a:schemeClr val="dk1"/>
              </a:solidFill>
              <a:effectLst/>
              <a:latin typeface="ＭＳ Ｐゴシック" panose="020B0600070205080204" pitchFamily="50" charset="-128"/>
              <a:ea typeface="ＭＳ Ｐゴシック" panose="020B0600070205080204" pitchFamily="50" charset="-128"/>
              <a:cs typeface="+mn-cs"/>
            </a:rPr>
            <a:t>　本市においては、平成</a:t>
          </a:r>
          <a:r>
            <a:rPr kumimoji="1" lang="en-US" altLang="ja-JP" sz="95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950">
              <a:solidFill>
                <a:schemeClr val="dk1"/>
              </a:solidFill>
              <a:effectLst/>
              <a:latin typeface="ＭＳ Ｐゴシック" panose="020B0600070205080204" pitchFamily="50" charset="-128"/>
              <a:ea typeface="ＭＳ Ｐゴシック" panose="020B0600070205080204" pitchFamily="50" charset="-128"/>
              <a:cs typeface="+mn-cs"/>
            </a:rPr>
            <a:t>年度に公共施設等総合管理計画、平成</a:t>
          </a:r>
          <a:r>
            <a:rPr kumimoji="1" lang="en-US" altLang="ja-JP" sz="95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950">
              <a:solidFill>
                <a:schemeClr val="dk1"/>
              </a:solidFill>
              <a:effectLst/>
              <a:latin typeface="ＭＳ Ｐゴシック" panose="020B0600070205080204" pitchFamily="50" charset="-128"/>
              <a:ea typeface="ＭＳ Ｐゴシック" panose="020B0600070205080204" pitchFamily="50" charset="-128"/>
              <a:cs typeface="+mn-cs"/>
            </a:rPr>
            <a:t>年度に同再配置計画、令和</a:t>
          </a:r>
          <a:r>
            <a:rPr kumimoji="1" lang="en-US" altLang="ja-JP" sz="95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950">
              <a:solidFill>
                <a:schemeClr val="dk1"/>
              </a:solidFill>
              <a:effectLst/>
              <a:latin typeface="ＭＳ Ｐゴシック" panose="020B0600070205080204" pitchFamily="50" charset="-128"/>
              <a:ea typeface="ＭＳ Ｐゴシック" panose="020B0600070205080204" pitchFamily="50" charset="-128"/>
              <a:cs typeface="+mn-cs"/>
            </a:rPr>
            <a:t>年度に同個別施設計画を策定しており、これらの計画</a:t>
          </a:r>
          <a:r>
            <a:rPr kumimoji="1" lang="ja-JP" altLang="en-US" sz="950">
              <a:solidFill>
                <a:schemeClr val="dk1"/>
              </a:solidFill>
              <a:effectLst/>
              <a:latin typeface="ＭＳ Ｐゴシック" panose="020B0600070205080204" pitchFamily="50" charset="-128"/>
              <a:ea typeface="ＭＳ Ｐゴシック" panose="020B0600070205080204" pitchFamily="50" charset="-128"/>
              <a:cs typeface="+mn-cs"/>
            </a:rPr>
            <a:t>を順次見直しながら</a:t>
          </a:r>
          <a:r>
            <a:rPr kumimoji="1" lang="ja-JP" altLang="ja-JP" sz="950">
              <a:solidFill>
                <a:schemeClr val="dk1"/>
              </a:solidFill>
              <a:effectLst/>
              <a:latin typeface="ＭＳ Ｐゴシック" panose="020B0600070205080204" pitchFamily="50" charset="-128"/>
              <a:ea typeface="ＭＳ Ｐゴシック" panose="020B0600070205080204" pitchFamily="50" charset="-128"/>
              <a:cs typeface="+mn-cs"/>
            </a:rPr>
            <a:t>施設更新等のマネジメントを進めることになる。</a:t>
          </a:r>
          <a:endParaRPr lang="ja-JP" altLang="ja-JP" sz="95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xdr:cNvSpPr txBox="1"/>
      </xdr:nvSpPr>
      <xdr:spPr>
        <a:xfrm>
          <a:off x="795811" y="62466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xdr:cNvCxnSpPr/>
      </xdr:nvCxnSpPr>
      <xdr:spPr>
        <a:xfrm>
          <a:off x="1270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xdr:cNvSpPr txBox="1"/>
      </xdr:nvSpPr>
      <xdr:spPr>
        <a:xfrm>
          <a:off x="847106" y="593824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xdr:cNvCxnSpPr/>
      </xdr:nvCxnSpPr>
      <xdr:spPr>
        <a:xfrm>
          <a:off x="1270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xdr:cNvSpPr txBox="1"/>
      </xdr:nvSpPr>
      <xdr:spPr>
        <a:xfrm>
          <a:off x="847106" y="562981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xdr:cNvCxnSpPr/>
      </xdr:nvCxnSpPr>
      <xdr:spPr>
        <a:xfrm>
          <a:off x="1270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xdr:cNvSpPr txBox="1"/>
      </xdr:nvSpPr>
      <xdr:spPr>
        <a:xfrm>
          <a:off x="847106" y="532138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xdr:cNvCxnSpPr/>
      </xdr:nvCxnSpPr>
      <xdr:spPr>
        <a:xfrm>
          <a:off x="1270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xdr:cNvSpPr txBox="1"/>
      </xdr:nvSpPr>
      <xdr:spPr>
        <a:xfrm>
          <a:off x="847106" y="5012960"/>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xdr:cNvCxnSpPr/>
      </xdr:nvCxnSpPr>
      <xdr:spPr>
        <a:xfrm>
          <a:off x="1270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xdr:cNvSpPr txBox="1"/>
      </xdr:nvSpPr>
      <xdr:spPr>
        <a:xfrm>
          <a:off x="847106" y="470453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xdr:cNvCxnSpPr/>
      </xdr:nvCxnSpPr>
      <xdr:spPr>
        <a:xfrm>
          <a:off x="1270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xdr:cNvSpPr txBox="1"/>
      </xdr:nvSpPr>
      <xdr:spPr>
        <a:xfrm>
          <a:off x="847106" y="439610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132715</xdr:rowOff>
    </xdr:from>
    <xdr:to>
      <xdr:col>23</xdr:col>
      <xdr:colOff>85090</xdr:colOff>
      <xdr:row>34</xdr:row>
      <xdr:rowOff>91712</xdr:rowOff>
    </xdr:to>
    <xdr:cxnSp macro="">
      <xdr:nvCxnSpPr>
        <xdr:cNvPr id="67" name="直線コネクタ 66"/>
        <xdr:cNvCxnSpPr/>
      </xdr:nvCxnSpPr>
      <xdr:spPr>
        <a:xfrm flipV="1">
          <a:off x="4760595" y="4418965"/>
          <a:ext cx="1270" cy="15020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95539</xdr:rowOff>
    </xdr:from>
    <xdr:ext cx="405111" cy="259045"/>
    <xdr:sp macro="" textlink="">
      <xdr:nvSpPr>
        <xdr:cNvPr id="68" name="有形固定資産減価償却率最小値テキスト"/>
        <xdr:cNvSpPr txBox="1"/>
      </xdr:nvSpPr>
      <xdr:spPr>
        <a:xfrm>
          <a:off x="4813300" y="5924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91712</xdr:rowOff>
    </xdr:from>
    <xdr:to>
      <xdr:col>23</xdr:col>
      <xdr:colOff>174625</xdr:colOff>
      <xdr:row>34</xdr:row>
      <xdr:rowOff>91712</xdr:rowOff>
    </xdr:to>
    <xdr:cxnSp macro="">
      <xdr:nvCxnSpPr>
        <xdr:cNvPr id="69" name="直線コネクタ 68"/>
        <xdr:cNvCxnSpPr/>
      </xdr:nvCxnSpPr>
      <xdr:spPr>
        <a:xfrm>
          <a:off x="4673600" y="5921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79392</xdr:rowOff>
    </xdr:from>
    <xdr:ext cx="405111" cy="259045"/>
    <xdr:sp macro="" textlink="">
      <xdr:nvSpPr>
        <xdr:cNvPr id="70" name="有形固定資産減価償却率最大値テキスト"/>
        <xdr:cNvSpPr txBox="1"/>
      </xdr:nvSpPr>
      <xdr:spPr>
        <a:xfrm>
          <a:off x="4813300" y="4194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132715</xdr:rowOff>
    </xdr:from>
    <xdr:to>
      <xdr:col>23</xdr:col>
      <xdr:colOff>174625</xdr:colOff>
      <xdr:row>25</xdr:row>
      <xdr:rowOff>132715</xdr:rowOff>
    </xdr:to>
    <xdr:cxnSp macro="">
      <xdr:nvCxnSpPr>
        <xdr:cNvPr id="71" name="直線コネクタ 70"/>
        <xdr:cNvCxnSpPr/>
      </xdr:nvCxnSpPr>
      <xdr:spPr>
        <a:xfrm>
          <a:off x="4673600" y="4418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30951</xdr:rowOff>
    </xdr:from>
    <xdr:ext cx="405111" cy="259045"/>
    <xdr:sp macro="" textlink="">
      <xdr:nvSpPr>
        <xdr:cNvPr id="72" name="有形固定資産減価償却率平均値テキスト"/>
        <xdr:cNvSpPr txBox="1"/>
      </xdr:nvSpPr>
      <xdr:spPr>
        <a:xfrm>
          <a:off x="4813300" y="50030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8074</xdr:rowOff>
    </xdr:from>
    <xdr:to>
      <xdr:col>23</xdr:col>
      <xdr:colOff>136525</xdr:colOff>
      <xdr:row>30</xdr:row>
      <xdr:rowOff>109674</xdr:rowOff>
    </xdr:to>
    <xdr:sp macro="" textlink="">
      <xdr:nvSpPr>
        <xdr:cNvPr id="73" name="フローチャート: 判断 72"/>
        <xdr:cNvSpPr/>
      </xdr:nvSpPr>
      <xdr:spPr>
        <a:xfrm>
          <a:off x="4711700" y="5151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142512</xdr:rowOff>
    </xdr:from>
    <xdr:to>
      <xdr:col>19</xdr:col>
      <xdr:colOff>187325</xdr:colOff>
      <xdr:row>30</xdr:row>
      <xdr:rowOff>72662</xdr:rowOff>
    </xdr:to>
    <xdr:sp macro="" textlink="">
      <xdr:nvSpPr>
        <xdr:cNvPr id="74" name="フローチャート: 判断 73"/>
        <xdr:cNvSpPr/>
      </xdr:nvSpPr>
      <xdr:spPr>
        <a:xfrm>
          <a:off x="4000500" y="5114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86995</xdr:rowOff>
    </xdr:from>
    <xdr:to>
      <xdr:col>15</xdr:col>
      <xdr:colOff>187325</xdr:colOff>
      <xdr:row>30</xdr:row>
      <xdr:rowOff>17145</xdr:rowOff>
    </xdr:to>
    <xdr:sp macro="" textlink="">
      <xdr:nvSpPr>
        <xdr:cNvPr id="75" name="フローチャート: 判断 74"/>
        <xdr:cNvSpPr/>
      </xdr:nvSpPr>
      <xdr:spPr>
        <a:xfrm>
          <a:off x="3238500" y="505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80826</xdr:rowOff>
    </xdr:from>
    <xdr:to>
      <xdr:col>11</xdr:col>
      <xdr:colOff>187325</xdr:colOff>
      <xdr:row>30</xdr:row>
      <xdr:rowOff>10976</xdr:rowOff>
    </xdr:to>
    <xdr:sp macro="" textlink="">
      <xdr:nvSpPr>
        <xdr:cNvPr id="76" name="フローチャート: 判断 75"/>
        <xdr:cNvSpPr/>
      </xdr:nvSpPr>
      <xdr:spPr>
        <a:xfrm>
          <a:off x="2476500" y="5052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43815</xdr:rowOff>
    </xdr:from>
    <xdr:to>
      <xdr:col>7</xdr:col>
      <xdr:colOff>187325</xdr:colOff>
      <xdr:row>29</xdr:row>
      <xdr:rowOff>145415</xdr:rowOff>
    </xdr:to>
    <xdr:sp macro="" textlink="">
      <xdr:nvSpPr>
        <xdr:cNvPr id="77" name="フローチャート: 判断 76"/>
        <xdr:cNvSpPr/>
      </xdr:nvSpPr>
      <xdr:spPr>
        <a:xfrm>
          <a:off x="1714500" y="5015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122192</xdr:rowOff>
    </xdr:from>
    <xdr:to>
      <xdr:col>23</xdr:col>
      <xdr:colOff>136525</xdr:colOff>
      <xdr:row>31</xdr:row>
      <xdr:rowOff>52342</xdr:rowOff>
    </xdr:to>
    <xdr:sp macro="" textlink="">
      <xdr:nvSpPr>
        <xdr:cNvPr id="83" name="楕円 82"/>
        <xdr:cNvSpPr/>
      </xdr:nvSpPr>
      <xdr:spPr>
        <a:xfrm>
          <a:off x="4711700" y="5265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100619</xdr:rowOff>
    </xdr:from>
    <xdr:ext cx="405111" cy="259045"/>
    <xdr:sp macro="" textlink="">
      <xdr:nvSpPr>
        <xdr:cNvPr id="84" name="有形固定資産減価償却率該当値テキスト"/>
        <xdr:cNvSpPr txBox="1"/>
      </xdr:nvSpPr>
      <xdr:spPr>
        <a:xfrm>
          <a:off x="4813300" y="5244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69759</xdr:rowOff>
    </xdr:from>
    <xdr:to>
      <xdr:col>19</xdr:col>
      <xdr:colOff>187325</xdr:colOff>
      <xdr:row>30</xdr:row>
      <xdr:rowOff>171359</xdr:rowOff>
    </xdr:to>
    <xdr:sp macro="" textlink="">
      <xdr:nvSpPr>
        <xdr:cNvPr id="85" name="楕円 84"/>
        <xdr:cNvSpPr/>
      </xdr:nvSpPr>
      <xdr:spPr>
        <a:xfrm>
          <a:off x="4000500" y="5213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120559</xdr:rowOff>
    </xdr:from>
    <xdr:to>
      <xdr:col>23</xdr:col>
      <xdr:colOff>85725</xdr:colOff>
      <xdr:row>31</xdr:row>
      <xdr:rowOff>1542</xdr:rowOff>
    </xdr:to>
    <xdr:cxnSp macro="">
      <xdr:nvCxnSpPr>
        <xdr:cNvPr id="86" name="直線コネクタ 85"/>
        <xdr:cNvCxnSpPr/>
      </xdr:nvCxnSpPr>
      <xdr:spPr>
        <a:xfrm>
          <a:off x="4051300" y="5264059"/>
          <a:ext cx="711200" cy="52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45085</xdr:rowOff>
    </xdr:from>
    <xdr:to>
      <xdr:col>15</xdr:col>
      <xdr:colOff>187325</xdr:colOff>
      <xdr:row>30</xdr:row>
      <xdr:rowOff>146685</xdr:rowOff>
    </xdr:to>
    <xdr:sp macro="" textlink="">
      <xdr:nvSpPr>
        <xdr:cNvPr id="87" name="楕円 86"/>
        <xdr:cNvSpPr/>
      </xdr:nvSpPr>
      <xdr:spPr>
        <a:xfrm>
          <a:off x="3238500" y="5188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95885</xdr:rowOff>
    </xdr:from>
    <xdr:to>
      <xdr:col>19</xdr:col>
      <xdr:colOff>136525</xdr:colOff>
      <xdr:row>30</xdr:row>
      <xdr:rowOff>120559</xdr:rowOff>
    </xdr:to>
    <xdr:cxnSp macro="">
      <xdr:nvCxnSpPr>
        <xdr:cNvPr id="88" name="直線コネクタ 87"/>
        <xdr:cNvCxnSpPr/>
      </xdr:nvCxnSpPr>
      <xdr:spPr>
        <a:xfrm>
          <a:off x="3289300" y="5239385"/>
          <a:ext cx="762000" cy="24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42001</xdr:rowOff>
    </xdr:from>
    <xdr:to>
      <xdr:col>11</xdr:col>
      <xdr:colOff>187325</xdr:colOff>
      <xdr:row>30</xdr:row>
      <xdr:rowOff>143601</xdr:rowOff>
    </xdr:to>
    <xdr:sp macro="" textlink="">
      <xdr:nvSpPr>
        <xdr:cNvPr id="89" name="楕円 88"/>
        <xdr:cNvSpPr/>
      </xdr:nvSpPr>
      <xdr:spPr>
        <a:xfrm>
          <a:off x="2476500" y="5185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92801</xdr:rowOff>
    </xdr:from>
    <xdr:to>
      <xdr:col>15</xdr:col>
      <xdr:colOff>136525</xdr:colOff>
      <xdr:row>30</xdr:row>
      <xdr:rowOff>95885</xdr:rowOff>
    </xdr:to>
    <xdr:cxnSp macro="">
      <xdr:nvCxnSpPr>
        <xdr:cNvPr id="90" name="直線コネクタ 89"/>
        <xdr:cNvCxnSpPr/>
      </xdr:nvCxnSpPr>
      <xdr:spPr>
        <a:xfrm>
          <a:off x="2527300" y="5236301"/>
          <a:ext cx="762000" cy="3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161018</xdr:rowOff>
    </xdr:from>
    <xdr:to>
      <xdr:col>7</xdr:col>
      <xdr:colOff>187325</xdr:colOff>
      <xdr:row>30</xdr:row>
      <xdr:rowOff>91168</xdr:rowOff>
    </xdr:to>
    <xdr:sp macro="" textlink="">
      <xdr:nvSpPr>
        <xdr:cNvPr id="91" name="楕円 90"/>
        <xdr:cNvSpPr/>
      </xdr:nvSpPr>
      <xdr:spPr>
        <a:xfrm>
          <a:off x="1714500" y="5133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40368</xdr:rowOff>
    </xdr:from>
    <xdr:to>
      <xdr:col>11</xdr:col>
      <xdr:colOff>136525</xdr:colOff>
      <xdr:row>30</xdr:row>
      <xdr:rowOff>92801</xdr:rowOff>
    </xdr:to>
    <xdr:cxnSp macro="">
      <xdr:nvCxnSpPr>
        <xdr:cNvPr id="92" name="直線コネクタ 91"/>
        <xdr:cNvCxnSpPr/>
      </xdr:nvCxnSpPr>
      <xdr:spPr>
        <a:xfrm>
          <a:off x="1765300" y="5183868"/>
          <a:ext cx="762000" cy="52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89189</xdr:rowOff>
    </xdr:from>
    <xdr:ext cx="405111" cy="259045"/>
    <xdr:sp macro="" textlink="">
      <xdr:nvSpPr>
        <xdr:cNvPr id="93" name="n_1aveValue有形固定資産減価償却率"/>
        <xdr:cNvSpPr txBox="1"/>
      </xdr:nvSpPr>
      <xdr:spPr>
        <a:xfrm>
          <a:off x="3836044" y="48897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33672</xdr:rowOff>
    </xdr:from>
    <xdr:ext cx="405111" cy="259045"/>
    <xdr:sp macro="" textlink="">
      <xdr:nvSpPr>
        <xdr:cNvPr id="94" name="n_2aveValue有形固定資産減価償却率"/>
        <xdr:cNvSpPr txBox="1"/>
      </xdr:nvSpPr>
      <xdr:spPr>
        <a:xfrm>
          <a:off x="3086744" y="483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27503</xdr:rowOff>
    </xdr:from>
    <xdr:ext cx="405111" cy="259045"/>
    <xdr:sp macro="" textlink="">
      <xdr:nvSpPr>
        <xdr:cNvPr id="95" name="n_3aveValue有形固定資産減価償却率"/>
        <xdr:cNvSpPr txBox="1"/>
      </xdr:nvSpPr>
      <xdr:spPr>
        <a:xfrm>
          <a:off x="2324744" y="4828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161942</xdr:rowOff>
    </xdr:from>
    <xdr:ext cx="405111" cy="259045"/>
    <xdr:sp macro="" textlink="">
      <xdr:nvSpPr>
        <xdr:cNvPr id="96" name="n_4aveValue有形固定資産減価償却率"/>
        <xdr:cNvSpPr txBox="1"/>
      </xdr:nvSpPr>
      <xdr:spPr>
        <a:xfrm>
          <a:off x="1562744" y="4791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162486</xdr:rowOff>
    </xdr:from>
    <xdr:ext cx="405111" cy="259045"/>
    <xdr:sp macro="" textlink="">
      <xdr:nvSpPr>
        <xdr:cNvPr id="97" name="n_1mainValue有形固定資産減価償却率"/>
        <xdr:cNvSpPr txBox="1"/>
      </xdr:nvSpPr>
      <xdr:spPr>
        <a:xfrm>
          <a:off x="3836044" y="53059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137812</xdr:rowOff>
    </xdr:from>
    <xdr:ext cx="405111" cy="259045"/>
    <xdr:sp macro="" textlink="">
      <xdr:nvSpPr>
        <xdr:cNvPr id="98" name="n_2mainValue有形固定資産減価償却率"/>
        <xdr:cNvSpPr txBox="1"/>
      </xdr:nvSpPr>
      <xdr:spPr>
        <a:xfrm>
          <a:off x="3086744" y="5281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134728</xdr:rowOff>
    </xdr:from>
    <xdr:ext cx="405111" cy="259045"/>
    <xdr:sp macro="" textlink="">
      <xdr:nvSpPr>
        <xdr:cNvPr id="99" name="n_3mainValue有形固定資産減価償却率"/>
        <xdr:cNvSpPr txBox="1"/>
      </xdr:nvSpPr>
      <xdr:spPr>
        <a:xfrm>
          <a:off x="2324744" y="5278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82295</xdr:rowOff>
    </xdr:from>
    <xdr:ext cx="405111" cy="259045"/>
    <xdr:sp macro="" textlink="">
      <xdr:nvSpPr>
        <xdr:cNvPr id="100" name="n_4mainValue有形固定資産減価償却率"/>
        <xdr:cNvSpPr txBox="1"/>
      </xdr:nvSpPr>
      <xdr:spPr>
        <a:xfrm>
          <a:off x="1562744" y="52257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1" name="正方形/長方形 100"/>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2" name="正方形/長方形 101"/>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3" name="正方形/長方形 102"/>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[ 444.9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4" name="正方形/長方形 103"/>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5" name="正方形/長方形 104"/>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6" name="正方形/長方形 105"/>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7" name="正方形/長方形 106"/>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8" name="正方形/長方形 107"/>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9" name="正方形/長方形 108"/>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0" name="正方形/長方形 109"/>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1" name="正方形/長方形 110"/>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2" name="正方形/長方形 111"/>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3" name="テキスト ボックス 112"/>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本市の令和</a:t>
          </a:r>
          <a:r>
            <a:rPr kumimoji="1" lang="en-US" altLang="ja-JP"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年度債務償還比率</a:t>
          </a:r>
          <a:r>
            <a:rPr kumimoji="1" lang="en-US" altLang="ja-JP"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444.9%</a:t>
          </a:r>
          <a:r>
            <a:rPr kumimoji="1"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（類似団体比△</a:t>
          </a:r>
          <a:r>
            <a:rPr kumimoji="1" lang="en-US" altLang="ja-JP"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68.7%</a:t>
          </a:r>
          <a:r>
            <a:rPr kumimoji="1"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）は、令和</a:t>
          </a:r>
          <a:r>
            <a:rPr kumimoji="1" lang="en-US" altLang="ja-JP"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年度の</a:t>
          </a:r>
          <a:r>
            <a:rPr kumimoji="1" lang="en-US" altLang="ja-JP"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575.4%</a:t>
          </a:r>
          <a:r>
            <a:rPr kumimoji="1"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から</a:t>
          </a:r>
          <a:r>
            <a:rPr kumimoji="1" lang="en-US" altLang="ja-JP"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130.5%</a:t>
          </a:r>
          <a:r>
            <a:rPr kumimoji="1"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減少した。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地方債現在高など将来負担額が減少しており、追加交付のあった普通交付税や市税などの経常一般財源の増加に加え、財政調整基金等保有する現金の増加などにより債務償還に充当できる財源が大きく増加した結果、比率が大きく減少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文化・スポーツ複合施設整備や公共施設の長寿命化・更新など、地方債現在高の増加の要因となる大型公共事業も控えており、今後も市の財政規模を考慮した債務管理を行っていく必要がある。</a:t>
          </a:r>
        </a:p>
      </xdr:txBody>
    </xdr:sp>
    <xdr:clientData/>
  </xdr:twoCellAnchor>
  <xdr:oneCellAnchor>
    <xdr:from>
      <xdr:col>57</xdr:col>
      <xdr:colOff>111125</xdr:colOff>
      <xdr:row>23</xdr:row>
      <xdr:rowOff>47625</xdr:rowOff>
    </xdr:from>
    <xdr:ext cx="349839" cy="225703"/>
    <xdr:sp macro="" textlink="">
      <xdr:nvSpPr>
        <xdr:cNvPr id="114" name="テキスト ボックス 113"/>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5" name="直線コネクタ 114"/>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6" name="テキスト ボックス 115"/>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7" name="直線コネクタ 116"/>
        <xdr:cNvCxnSpPr/>
      </xdr:nvCxnSpPr>
      <xdr:spPr>
        <a:xfrm>
          <a:off x="11303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8" name="テキスト ボックス 117"/>
        <xdr:cNvSpPr txBox="1"/>
      </xdr:nvSpPr>
      <xdr:spPr>
        <a:xfrm>
          <a:off x="10756676" y="588684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9" name="直線コネクタ 118"/>
        <xdr:cNvCxnSpPr/>
      </xdr:nvCxnSpPr>
      <xdr:spPr>
        <a:xfrm>
          <a:off x="11303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0" name="テキスト ボックス 119"/>
        <xdr:cNvSpPr txBox="1"/>
      </xdr:nvSpPr>
      <xdr:spPr>
        <a:xfrm>
          <a:off x="10828811" y="552700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1" name="直線コネクタ 120"/>
        <xdr:cNvCxnSpPr/>
      </xdr:nvCxnSpPr>
      <xdr:spPr>
        <a:xfrm>
          <a:off x="11303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2" name="テキスト ボックス 121"/>
        <xdr:cNvSpPr txBox="1"/>
      </xdr:nvSpPr>
      <xdr:spPr>
        <a:xfrm>
          <a:off x="10828811" y="51671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3" name="直線コネクタ 122"/>
        <xdr:cNvCxnSpPr/>
      </xdr:nvCxnSpPr>
      <xdr:spPr>
        <a:xfrm>
          <a:off x="11303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4" name="テキスト ボックス 123"/>
        <xdr:cNvSpPr txBox="1"/>
      </xdr:nvSpPr>
      <xdr:spPr>
        <a:xfrm>
          <a:off x="10828811" y="48073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5" name="直線コネクタ 124"/>
        <xdr:cNvCxnSpPr/>
      </xdr:nvCxnSpPr>
      <xdr:spPr>
        <a:xfrm>
          <a:off x="11303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25</xdr:row>
      <xdr:rowOff>161257</xdr:rowOff>
    </xdr:from>
    <xdr:ext cx="410689" cy="225703"/>
    <xdr:sp macro="" textlink="">
      <xdr:nvSpPr>
        <xdr:cNvPr id="126" name="テキスト ボックス 125"/>
        <xdr:cNvSpPr txBox="1"/>
      </xdr:nvSpPr>
      <xdr:spPr>
        <a:xfrm>
          <a:off x="10828811" y="444750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23</xdr:row>
      <xdr:rowOff>144324</xdr:rowOff>
    </xdr:from>
    <xdr:ext cx="308097" cy="225703"/>
    <xdr:sp macro="" textlink="">
      <xdr:nvSpPr>
        <xdr:cNvPr id="128" name="テキスト ボックス 127"/>
        <xdr:cNvSpPr txBox="1"/>
      </xdr:nvSpPr>
      <xdr:spPr>
        <a:xfrm>
          <a:off x="10931403" y="408767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9" name="債務償還比率グラフ枠"/>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67056</xdr:rowOff>
    </xdr:from>
    <xdr:to>
      <xdr:col>76</xdr:col>
      <xdr:colOff>21589</xdr:colOff>
      <xdr:row>34</xdr:row>
      <xdr:rowOff>21082</xdr:rowOff>
    </xdr:to>
    <xdr:cxnSp macro="">
      <xdr:nvCxnSpPr>
        <xdr:cNvPr id="130" name="直線コネクタ 129"/>
        <xdr:cNvCxnSpPr/>
      </xdr:nvCxnSpPr>
      <xdr:spPr>
        <a:xfrm flipV="1">
          <a:off x="14793595" y="4524756"/>
          <a:ext cx="1269" cy="13256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24909</xdr:rowOff>
    </xdr:from>
    <xdr:ext cx="469744" cy="259045"/>
    <xdr:sp macro="" textlink="">
      <xdr:nvSpPr>
        <xdr:cNvPr id="131" name="債務償還比率最小値テキスト"/>
        <xdr:cNvSpPr txBox="1"/>
      </xdr:nvSpPr>
      <xdr:spPr>
        <a:xfrm>
          <a:off x="14846300" y="5854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21082</xdr:rowOff>
    </xdr:from>
    <xdr:to>
      <xdr:col>76</xdr:col>
      <xdr:colOff>111125</xdr:colOff>
      <xdr:row>34</xdr:row>
      <xdr:rowOff>21082</xdr:rowOff>
    </xdr:to>
    <xdr:cxnSp macro="">
      <xdr:nvCxnSpPr>
        <xdr:cNvPr id="132" name="直線コネクタ 131"/>
        <xdr:cNvCxnSpPr/>
      </xdr:nvCxnSpPr>
      <xdr:spPr>
        <a:xfrm>
          <a:off x="14706600" y="5850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13733</xdr:rowOff>
    </xdr:from>
    <xdr:ext cx="469744" cy="259045"/>
    <xdr:sp macro="" textlink="">
      <xdr:nvSpPr>
        <xdr:cNvPr id="133" name="債務償還比率最大値テキスト"/>
        <xdr:cNvSpPr txBox="1"/>
      </xdr:nvSpPr>
      <xdr:spPr>
        <a:xfrm>
          <a:off x="14846300" y="4299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67056</xdr:rowOff>
    </xdr:from>
    <xdr:to>
      <xdr:col>76</xdr:col>
      <xdr:colOff>111125</xdr:colOff>
      <xdr:row>26</xdr:row>
      <xdr:rowOff>67056</xdr:rowOff>
    </xdr:to>
    <xdr:cxnSp macro="">
      <xdr:nvCxnSpPr>
        <xdr:cNvPr id="134" name="直線コネクタ 133"/>
        <xdr:cNvCxnSpPr/>
      </xdr:nvCxnSpPr>
      <xdr:spPr>
        <a:xfrm>
          <a:off x="14706600" y="4524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61104</xdr:rowOff>
    </xdr:from>
    <xdr:ext cx="469744" cy="259045"/>
    <xdr:sp macro="" textlink="">
      <xdr:nvSpPr>
        <xdr:cNvPr id="135" name="債務償還比率平均値テキスト"/>
        <xdr:cNvSpPr txBox="1"/>
      </xdr:nvSpPr>
      <xdr:spPr>
        <a:xfrm>
          <a:off x="14846300" y="50331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82677</xdr:rowOff>
    </xdr:from>
    <xdr:to>
      <xdr:col>76</xdr:col>
      <xdr:colOff>73025</xdr:colOff>
      <xdr:row>30</xdr:row>
      <xdr:rowOff>12827</xdr:rowOff>
    </xdr:to>
    <xdr:sp macro="" textlink="">
      <xdr:nvSpPr>
        <xdr:cNvPr id="136" name="フローチャート: 判断 135"/>
        <xdr:cNvSpPr/>
      </xdr:nvSpPr>
      <xdr:spPr>
        <a:xfrm>
          <a:off x="14744700" y="5054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155554</xdr:rowOff>
    </xdr:from>
    <xdr:to>
      <xdr:col>72</xdr:col>
      <xdr:colOff>123825</xdr:colOff>
      <xdr:row>31</xdr:row>
      <xdr:rowOff>85704</xdr:rowOff>
    </xdr:to>
    <xdr:sp macro="" textlink="">
      <xdr:nvSpPr>
        <xdr:cNvPr id="137" name="フローチャート: 判断 136"/>
        <xdr:cNvSpPr/>
      </xdr:nvSpPr>
      <xdr:spPr>
        <a:xfrm>
          <a:off x="14033500" y="5299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91154</xdr:rowOff>
    </xdr:from>
    <xdr:to>
      <xdr:col>68</xdr:col>
      <xdr:colOff>123825</xdr:colOff>
      <xdr:row>32</xdr:row>
      <xdr:rowOff>21304</xdr:rowOff>
    </xdr:to>
    <xdr:sp macro="" textlink="">
      <xdr:nvSpPr>
        <xdr:cNvPr id="138" name="フローチャート: 判断 137"/>
        <xdr:cNvSpPr/>
      </xdr:nvSpPr>
      <xdr:spPr>
        <a:xfrm>
          <a:off x="13271500" y="5406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85577</xdr:rowOff>
    </xdr:from>
    <xdr:to>
      <xdr:col>64</xdr:col>
      <xdr:colOff>123825</xdr:colOff>
      <xdr:row>32</xdr:row>
      <xdr:rowOff>15727</xdr:rowOff>
    </xdr:to>
    <xdr:sp macro="" textlink="">
      <xdr:nvSpPr>
        <xdr:cNvPr id="139" name="フローチャート: 判断 138"/>
        <xdr:cNvSpPr/>
      </xdr:nvSpPr>
      <xdr:spPr>
        <a:xfrm>
          <a:off x="12509500" y="5400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94213</xdr:rowOff>
    </xdr:from>
    <xdr:to>
      <xdr:col>60</xdr:col>
      <xdr:colOff>123825</xdr:colOff>
      <xdr:row>32</xdr:row>
      <xdr:rowOff>24363</xdr:rowOff>
    </xdr:to>
    <xdr:sp macro="" textlink="">
      <xdr:nvSpPr>
        <xdr:cNvPr id="140" name="フローチャート: 判断 139"/>
        <xdr:cNvSpPr/>
      </xdr:nvSpPr>
      <xdr:spPr>
        <a:xfrm>
          <a:off x="11747500" y="5409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1" name="テキスト ボックス 140"/>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2" name="テキスト ボックス 141"/>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3" name="テキスト ボックス 142"/>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4" name="テキスト ボックス 143"/>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5" name="テキスト ボックス 144"/>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130524</xdr:rowOff>
    </xdr:from>
    <xdr:to>
      <xdr:col>76</xdr:col>
      <xdr:colOff>73025</xdr:colOff>
      <xdr:row>29</xdr:row>
      <xdr:rowOff>60674</xdr:rowOff>
    </xdr:to>
    <xdr:sp macro="" textlink="">
      <xdr:nvSpPr>
        <xdr:cNvPr id="146" name="楕円 145"/>
        <xdr:cNvSpPr/>
      </xdr:nvSpPr>
      <xdr:spPr>
        <a:xfrm>
          <a:off x="14744700" y="4931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153401</xdr:rowOff>
    </xdr:from>
    <xdr:ext cx="469744" cy="259045"/>
    <xdr:sp macro="" textlink="">
      <xdr:nvSpPr>
        <xdr:cNvPr id="147" name="債務償還比率該当値テキスト"/>
        <xdr:cNvSpPr txBox="1"/>
      </xdr:nvSpPr>
      <xdr:spPr>
        <a:xfrm>
          <a:off x="14846300" y="4782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22416</xdr:rowOff>
    </xdr:from>
    <xdr:to>
      <xdr:col>72</xdr:col>
      <xdr:colOff>123825</xdr:colOff>
      <xdr:row>30</xdr:row>
      <xdr:rowOff>124016</xdr:rowOff>
    </xdr:to>
    <xdr:sp macro="" textlink="">
      <xdr:nvSpPr>
        <xdr:cNvPr id="148" name="楕円 147"/>
        <xdr:cNvSpPr/>
      </xdr:nvSpPr>
      <xdr:spPr>
        <a:xfrm>
          <a:off x="14033500" y="5165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9874</xdr:rowOff>
    </xdr:from>
    <xdr:to>
      <xdr:col>76</xdr:col>
      <xdr:colOff>22225</xdr:colOff>
      <xdr:row>30</xdr:row>
      <xdr:rowOff>73216</xdr:rowOff>
    </xdr:to>
    <xdr:cxnSp macro="">
      <xdr:nvCxnSpPr>
        <xdr:cNvPr id="149" name="直線コネクタ 148"/>
        <xdr:cNvCxnSpPr/>
      </xdr:nvCxnSpPr>
      <xdr:spPr>
        <a:xfrm flipV="1">
          <a:off x="14084300" y="4981924"/>
          <a:ext cx="711200" cy="234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78190</xdr:rowOff>
    </xdr:from>
    <xdr:to>
      <xdr:col>68</xdr:col>
      <xdr:colOff>123825</xdr:colOff>
      <xdr:row>31</xdr:row>
      <xdr:rowOff>8340</xdr:rowOff>
    </xdr:to>
    <xdr:sp macro="" textlink="">
      <xdr:nvSpPr>
        <xdr:cNvPr id="150" name="楕円 149"/>
        <xdr:cNvSpPr/>
      </xdr:nvSpPr>
      <xdr:spPr>
        <a:xfrm>
          <a:off x="13271500" y="5221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73216</xdr:rowOff>
    </xdr:from>
    <xdr:to>
      <xdr:col>72</xdr:col>
      <xdr:colOff>73025</xdr:colOff>
      <xdr:row>30</xdr:row>
      <xdr:rowOff>128990</xdr:rowOff>
    </xdr:to>
    <xdr:cxnSp macro="">
      <xdr:nvCxnSpPr>
        <xdr:cNvPr id="151" name="直線コネクタ 150"/>
        <xdr:cNvCxnSpPr/>
      </xdr:nvCxnSpPr>
      <xdr:spPr>
        <a:xfrm flipV="1">
          <a:off x="13322300" y="5216716"/>
          <a:ext cx="762000" cy="55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93842</xdr:rowOff>
    </xdr:from>
    <xdr:to>
      <xdr:col>64</xdr:col>
      <xdr:colOff>123825</xdr:colOff>
      <xdr:row>31</xdr:row>
      <xdr:rowOff>23992</xdr:rowOff>
    </xdr:to>
    <xdr:sp macro="" textlink="">
      <xdr:nvSpPr>
        <xdr:cNvPr id="152" name="楕円 151"/>
        <xdr:cNvSpPr/>
      </xdr:nvSpPr>
      <xdr:spPr>
        <a:xfrm>
          <a:off x="12509500" y="5237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128990</xdr:rowOff>
    </xdr:from>
    <xdr:to>
      <xdr:col>68</xdr:col>
      <xdr:colOff>73025</xdr:colOff>
      <xdr:row>30</xdr:row>
      <xdr:rowOff>144642</xdr:rowOff>
    </xdr:to>
    <xdr:cxnSp macro="">
      <xdr:nvCxnSpPr>
        <xdr:cNvPr id="153" name="直線コネクタ 152"/>
        <xdr:cNvCxnSpPr/>
      </xdr:nvCxnSpPr>
      <xdr:spPr>
        <a:xfrm flipV="1">
          <a:off x="12560300" y="5272490"/>
          <a:ext cx="762000" cy="15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136663</xdr:rowOff>
    </xdr:from>
    <xdr:to>
      <xdr:col>60</xdr:col>
      <xdr:colOff>123825</xdr:colOff>
      <xdr:row>31</xdr:row>
      <xdr:rowOff>66813</xdr:rowOff>
    </xdr:to>
    <xdr:sp macro="" textlink="">
      <xdr:nvSpPr>
        <xdr:cNvPr id="154" name="楕円 153"/>
        <xdr:cNvSpPr/>
      </xdr:nvSpPr>
      <xdr:spPr>
        <a:xfrm>
          <a:off x="11747500" y="5280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144642</xdr:rowOff>
    </xdr:from>
    <xdr:to>
      <xdr:col>64</xdr:col>
      <xdr:colOff>73025</xdr:colOff>
      <xdr:row>31</xdr:row>
      <xdr:rowOff>16013</xdr:rowOff>
    </xdr:to>
    <xdr:cxnSp macro="">
      <xdr:nvCxnSpPr>
        <xdr:cNvPr id="155" name="直線コネクタ 154"/>
        <xdr:cNvCxnSpPr/>
      </xdr:nvCxnSpPr>
      <xdr:spPr>
        <a:xfrm flipV="1">
          <a:off x="11798300" y="5288142"/>
          <a:ext cx="762000" cy="42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76831</xdr:rowOff>
    </xdr:from>
    <xdr:ext cx="469744" cy="259045"/>
    <xdr:sp macro="" textlink="">
      <xdr:nvSpPr>
        <xdr:cNvPr id="156" name="n_1aveValue債務償還比率"/>
        <xdr:cNvSpPr txBox="1"/>
      </xdr:nvSpPr>
      <xdr:spPr>
        <a:xfrm>
          <a:off x="13836727" y="5391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12431</xdr:rowOff>
    </xdr:from>
    <xdr:ext cx="469744" cy="259045"/>
    <xdr:sp macro="" textlink="">
      <xdr:nvSpPr>
        <xdr:cNvPr id="157" name="n_2aveValue債務償還比率"/>
        <xdr:cNvSpPr txBox="1"/>
      </xdr:nvSpPr>
      <xdr:spPr>
        <a:xfrm>
          <a:off x="13087427" y="5498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6854</xdr:rowOff>
    </xdr:from>
    <xdr:ext cx="469744" cy="259045"/>
    <xdr:sp macro="" textlink="">
      <xdr:nvSpPr>
        <xdr:cNvPr id="158" name="n_3aveValue債務償還比率"/>
        <xdr:cNvSpPr txBox="1"/>
      </xdr:nvSpPr>
      <xdr:spPr>
        <a:xfrm>
          <a:off x="12325427" y="5493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15490</xdr:rowOff>
    </xdr:from>
    <xdr:ext cx="469744" cy="259045"/>
    <xdr:sp macro="" textlink="">
      <xdr:nvSpPr>
        <xdr:cNvPr id="159" name="n_4aveValue債務償還比率"/>
        <xdr:cNvSpPr txBox="1"/>
      </xdr:nvSpPr>
      <xdr:spPr>
        <a:xfrm>
          <a:off x="11563427" y="5501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140543</xdr:rowOff>
    </xdr:from>
    <xdr:ext cx="469744" cy="259045"/>
    <xdr:sp macro="" textlink="">
      <xdr:nvSpPr>
        <xdr:cNvPr id="160" name="n_1mainValue債務償還比率"/>
        <xdr:cNvSpPr txBox="1"/>
      </xdr:nvSpPr>
      <xdr:spPr>
        <a:xfrm>
          <a:off x="13836727" y="4941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24867</xdr:rowOff>
    </xdr:from>
    <xdr:ext cx="469744" cy="259045"/>
    <xdr:sp macro="" textlink="">
      <xdr:nvSpPr>
        <xdr:cNvPr id="161" name="n_2mainValue債務償還比率"/>
        <xdr:cNvSpPr txBox="1"/>
      </xdr:nvSpPr>
      <xdr:spPr>
        <a:xfrm>
          <a:off x="13087427" y="4996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40519</xdr:rowOff>
    </xdr:from>
    <xdr:ext cx="469744" cy="259045"/>
    <xdr:sp macro="" textlink="">
      <xdr:nvSpPr>
        <xdr:cNvPr id="162" name="n_3mainValue債務償還比率"/>
        <xdr:cNvSpPr txBox="1"/>
      </xdr:nvSpPr>
      <xdr:spPr>
        <a:xfrm>
          <a:off x="12325427" y="5012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83340</xdr:rowOff>
    </xdr:from>
    <xdr:ext cx="469744" cy="259045"/>
    <xdr:sp macro="" textlink="">
      <xdr:nvSpPr>
        <xdr:cNvPr id="163" name="n_4mainValue債務償還比率"/>
        <xdr:cNvSpPr txBox="1"/>
      </xdr:nvSpPr>
      <xdr:spPr>
        <a:xfrm>
          <a:off x="11563427" y="5055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4" name="正方形/長方形 163"/>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5" name="正方形/長方形 164"/>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6" name="テキスト ボックス 165"/>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7" name="テキスト ボックス 166"/>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8" name="テキスト ボックス 167"/>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9" name="テキスト ボックス 168"/>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栃木県矢板市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31,373
31,045
170.46
16,047,903
14,986,448
1,011,647
8,219,415
12,418,173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29.1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43815</xdr:rowOff>
    </xdr:from>
    <xdr:to>
      <xdr:col>24</xdr:col>
      <xdr:colOff>62865</xdr:colOff>
      <xdr:row>41</xdr:row>
      <xdr:rowOff>131445</xdr:rowOff>
    </xdr:to>
    <xdr:cxnSp macro="">
      <xdr:nvCxnSpPr>
        <xdr:cNvPr id="57" name="直線コネクタ 56"/>
        <xdr:cNvCxnSpPr/>
      </xdr:nvCxnSpPr>
      <xdr:spPr>
        <a:xfrm flipV="1">
          <a:off x="4634865" y="5701665"/>
          <a:ext cx="0" cy="1459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135272</xdr:rowOff>
    </xdr:from>
    <xdr:ext cx="405111" cy="259045"/>
    <xdr:sp macro="" textlink="">
      <xdr:nvSpPr>
        <xdr:cNvPr id="58" name="【道路】&#10;有形固定資産減価償却率最小値テキスト"/>
        <xdr:cNvSpPr txBox="1"/>
      </xdr:nvSpPr>
      <xdr:spPr>
        <a:xfrm>
          <a:off x="4673600" y="7164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131445</xdr:rowOff>
    </xdr:from>
    <xdr:to>
      <xdr:col>24</xdr:col>
      <xdr:colOff>152400</xdr:colOff>
      <xdr:row>41</xdr:row>
      <xdr:rowOff>131445</xdr:rowOff>
    </xdr:to>
    <xdr:cxnSp macro="">
      <xdr:nvCxnSpPr>
        <xdr:cNvPr id="59" name="直線コネクタ 58"/>
        <xdr:cNvCxnSpPr/>
      </xdr:nvCxnSpPr>
      <xdr:spPr>
        <a:xfrm>
          <a:off x="4546600" y="7160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161942</xdr:rowOff>
    </xdr:from>
    <xdr:ext cx="405111" cy="259045"/>
    <xdr:sp macro="" textlink="">
      <xdr:nvSpPr>
        <xdr:cNvPr id="60" name="【道路】&#10;有形固定資産減価償却率最大値テキスト"/>
        <xdr:cNvSpPr txBox="1"/>
      </xdr:nvSpPr>
      <xdr:spPr>
        <a:xfrm>
          <a:off x="4673600" y="5476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43815</xdr:rowOff>
    </xdr:from>
    <xdr:to>
      <xdr:col>24</xdr:col>
      <xdr:colOff>152400</xdr:colOff>
      <xdr:row>33</xdr:row>
      <xdr:rowOff>43815</xdr:rowOff>
    </xdr:to>
    <xdr:cxnSp macro="">
      <xdr:nvCxnSpPr>
        <xdr:cNvPr id="61" name="直線コネクタ 60"/>
        <xdr:cNvCxnSpPr/>
      </xdr:nvCxnSpPr>
      <xdr:spPr>
        <a:xfrm>
          <a:off x="4546600" y="5701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158132</xdr:rowOff>
    </xdr:from>
    <xdr:ext cx="405111" cy="259045"/>
    <xdr:sp macro="" textlink="">
      <xdr:nvSpPr>
        <xdr:cNvPr id="62" name="【道路】&#10;有形固定資産減価償却率平均値テキスト"/>
        <xdr:cNvSpPr txBox="1"/>
      </xdr:nvSpPr>
      <xdr:spPr>
        <a:xfrm>
          <a:off x="4673600" y="65017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8255</xdr:rowOff>
    </xdr:from>
    <xdr:to>
      <xdr:col>24</xdr:col>
      <xdr:colOff>114300</xdr:colOff>
      <xdr:row>38</xdr:row>
      <xdr:rowOff>109855</xdr:rowOff>
    </xdr:to>
    <xdr:sp macro="" textlink="">
      <xdr:nvSpPr>
        <xdr:cNvPr id="63" name="フローチャート: 判断 62"/>
        <xdr:cNvSpPr/>
      </xdr:nvSpPr>
      <xdr:spPr>
        <a:xfrm>
          <a:off x="4584700" y="652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120650</xdr:rowOff>
    </xdr:from>
    <xdr:to>
      <xdr:col>20</xdr:col>
      <xdr:colOff>38100</xdr:colOff>
      <xdr:row>38</xdr:row>
      <xdr:rowOff>50800</xdr:rowOff>
    </xdr:to>
    <xdr:sp macro="" textlink="">
      <xdr:nvSpPr>
        <xdr:cNvPr id="64" name="フローチャート: 判断 63"/>
        <xdr:cNvSpPr/>
      </xdr:nvSpPr>
      <xdr:spPr>
        <a:xfrm>
          <a:off x="37465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88265</xdr:rowOff>
    </xdr:from>
    <xdr:to>
      <xdr:col>15</xdr:col>
      <xdr:colOff>101600</xdr:colOff>
      <xdr:row>38</xdr:row>
      <xdr:rowOff>18415</xdr:rowOff>
    </xdr:to>
    <xdr:sp macro="" textlink="">
      <xdr:nvSpPr>
        <xdr:cNvPr id="65" name="フローチャート: 判断 64"/>
        <xdr:cNvSpPr/>
      </xdr:nvSpPr>
      <xdr:spPr>
        <a:xfrm>
          <a:off x="2857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67310</xdr:rowOff>
    </xdr:from>
    <xdr:to>
      <xdr:col>10</xdr:col>
      <xdr:colOff>165100</xdr:colOff>
      <xdr:row>37</xdr:row>
      <xdr:rowOff>168910</xdr:rowOff>
    </xdr:to>
    <xdr:sp macro="" textlink="">
      <xdr:nvSpPr>
        <xdr:cNvPr id="66" name="フローチャート: 判断 65"/>
        <xdr:cNvSpPr/>
      </xdr:nvSpPr>
      <xdr:spPr>
        <a:xfrm>
          <a:off x="1968500" y="64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42545</xdr:rowOff>
    </xdr:from>
    <xdr:to>
      <xdr:col>6</xdr:col>
      <xdr:colOff>38100</xdr:colOff>
      <xdr:row>37</xdr:row>
      <xdr:rowOff>144145</xdr:rowOff>
    </xdr:to>
    <xdr:sp macro="" textlink="">
      <xdr:nvSpPr>
        <xdr:cNvPr id="67" name="フローチャート: 判断 66"/>
        <xdr:cNvSpPr/>
      </xdr:nvSpPr>
      <xdr:spPr>
        <a:xfrm>
          <a:off x="1079500" y="638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145415</xdr:rowOff>
    </xdr:from>
    <xdr:to>
      <xdr:col>24</xdr:col>
      <xdr:colOff>114300</xdr:colOff>
      <xdr:row>38</xdr:row>
      <xdr:rowOff>75565</xdr:rowOff>
    </xdr:to>
    <xdr:sp macro="" textlink="">
      <xdr:nvSpPr>
        <xdr:cNvPr id="73" name="楕円 72"/>
        <xdr:cNvSpPr/>
      </xdr:nvSpPr>
      <xdr:spPr>
        <a:xfrm>
          <a:off x="4584700" y="6489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168292</xdr:rowOff>
    </xdr:from>
    <xdr:ext cx="405111" cy="259045"/>
    <xdr:sp macro="" textlink="">
      <xdr:nvSpPr>
        <xdr:cNvPr id="74" name="【道路】&#10;有形固定資産減価償却率該当値テキスト"/>
        <xdr:cNvSpPr txBox="1"/>
      </xdr:nvSpPr>
      <xdr:spPr>
        <a:xfrm>
          <a:off x="4673600" y="6340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109220</xdr:rowOff>
    </xdr:from>
    <xdr:to>
      <xdr:col>20</xdr:col>
      <xdr:colOff>38100</xdr:colOff>
      <xdr:row>38</xdr:row>
      <xdr:rowOff>39370</xdr:rowOff>
    </xdr:to>
    <xdr:sp macro="" textlink="">
      <xdr:nvSpPr>
        <xdr:cNvPr id="75" name="楕円 74"/>
        <xdr:cNvSpPr/>
      </xdr:nvSpPr>
      <xdr:spPr>
        <a:xfrm>
          <a:off x="3746500" y="6452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160020</xdr:rowOff>
    </xdr:from>
    <xdr:to>
      <xdr:col>24</xdr:col>
      <xdr:colOff>63500</xdr:colOff>
      <xdr:row>38</xdr:row>
      <xdr:rowOff>24765</xdr:rowOff>
    </xdr:to>
    <xdr:cxnSp macro="">
      <xdr:nvCxnSpPr>
        <xdr:cNvPr id="76" name="直線コネクタ 75"/>
        <xdr:cNvCxnSpPr/>
      </xdr:nvCxnSpPr>
      <xdr:spPr>
        <a:xfrm>
          <a:off x="3797300" y="6503670"/>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114935</xdr:rowOff>
    </xdr:from>
    <xdr:to>
      <xdr:col>15</xdr:col>
      <xdr:colOff>101600</xdr:colOff>
      <xdr:row>38</xdr:row>
      <xdr:rowOff>45085</xdr:rowOff>
    </xdr:to>
    <xdr:sp macro="" textlink="">
      <xdr:nvSpPr>
        <xdr:cNvPr id="77" name="楕円 76"/>
        <xdr:cNvSpPr/>
      </xdr:nvSpPr>
      <xdr:spPr>
        <a:xfrm>
          <a:off x="2857500" y="6458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160020</xdr:rowOff>
    </xdr:from>
    <xdr:to>
      <xdr:col>19</xdr:col>
      <xdr:colOff>177800</xdr:colOff>
      <xdr:row>37</xdr:row>
      <xdr:rowOff>165735</xdr:rowOff>
    </xdr:to>
    <xdr:cxnSp macro="">
      <xdr:nvCxnSpPr>
        <xdr:cNvPr id="78" name="直線コネクタ 77"/>
        <xdr:cNvCxnSpPr/>
      </xdr:nvCxnSpPr>
      <xdr:spPr>
        <a:xfrm flipV="1">
          <a:off x="2908300" y="650367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168275</xdr:rowOff>
    </xdr:from>
    <xdr:to>
      <xdr:col>10</xdr:col>
      <xdr:colOff>165100</xdr:colOff>
      <xdr:row>38</xdr:row>
      <xdr:rowOff>98425</xdr:rowOff>
    </xdr:to>
    <xdr:sp macro="" textlink="">
      <xdr:nvSpPr>
        <xdr:cNvPr id="79" name="楕円 78"/>
        <xdr:cNvSpPr/>
      </xdr:nvSpPr>
      <xdr:spPr>
        <a:xfrm>
          <a:off x="1968500" y="651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165735</xdr:rowOff>
    </xdr:from>
    <xdr:to>
      <xdr:col>15</xdr:col>
      <xdr:colOff>50800</xdr:colOff>
      <xdr:row>38</xdr:row>
      <xdr:rowOff>47625</xdr:rowOff>
    </xdr:to>
    <xdr:cxnSp macro="">
      <xdr:nvCxnSpPr>
        <xdr:cNvPr id="80" name="直線コネクタ 79"/>
        <xdr:cNvCxnSpPr/>
      </xdr:nvCxnSpPr>
      <xdr:spPr>
        <a:xfrm flipV="1">
          <a:off x="2019300" y="6509385"/>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145415</xdr:rowOff>
    </xdr:from>
    <xdr:to>
      <xdr:col>6</xdr:col>
      <xdr:colOff>38100</xdr:colOff>
      <xdr:row>38</xdr:row>
      <xdr:rowOff>75565</xdr:rowOff>
    </xdr:to>
    <xdr:sp macro="" textlink="">
      <xdr:nvSpPr>
        <xdr:cNvPr id="81" name="楕円 80"/>
        <xdr:cNvSpPr/>
      </xdr:nvSpPr>
      <xdr:spPr>
        <a:xfrm>
          <a:off x="1079500" y="6489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24765</xdr:rowOff>
    </xdr:from>
    <xdr:to>
      <xdr:col>10</xdr:col>
      <xdr:colOff>114300</xdr:colOff>
      <xdr:row>38</xdr:row>
      <xdr:rowOff>47625</xdr:rowOff>
    </xdr:to>
    <xdr:cxnSp macro="">
      <xdr:nvCxnSpPr>
        <xdr:cNvPr id="82" name="直線コネクタ 81"/>
        <xdr:cNvCxnSpPr/>
      </xdr:nvCxnSpPr>
      <xdr:spPr>
        <a:xfrm>
          <a:off x="1130300" y="653986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41927</xdr:rowOff>
    </xdr:from>
    <xdr:ext cx="405111" cy="259045"/>
    <xdr:sp macro="" textlink="">
      <xdr:nvSpPr>
        <xdr:cNvPr id="83" name="n_1aveValue【道路】&#10;有形固定資産減価償却率"/>
        <xdr:cNvSpPr txBox="1"/>
      </xdr:nvSpPr>
      <xdr:spPr>
        <a:xfrm>
          <a:off x="3582044" y="655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34942</xdr:rowOff>
    </xdr:from>
    <xdr:ext cx="405111" cy="259045"/>
    <xdr:sp macro="" textlink="">
      <xdr:nvSpPr>
        <xdr:cNvPr id="84" name="n_2aveValue【道路】&#10;有形固定資産減価償却率"/>
        <xdr:cNvSpPr txBox="1"/>
      </xdr:nvSpPr>
      <xdr:spPr>
        <a:xfrm>
          <a:off x="2705744" y="620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13987</xdr:rowOff>
    </xdr:from>
    <xdr:ext cx="405111" cy="259045"/>
    <xdr:sp macro="" textlink="">
      <xdr:nvSpPr>
        <xdr:cNvPr id="85" name="n_3aveValue【道路】&#10;有形固定資産減価償却率"/>
        <xdr:cNvSpPr txBox="1"/>
      </xdr:nvSpPr>
      <xdr:spPr>
        <a:xfrm>
          <a:off x="1816744" y="618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160672</xdr:rowOff>
    </xdr:from>
    <xdr:ext cx="405111" cy="259045"/>
    <xdr:sp macro="" textlink="">
      <xdr:nvSpPr>
        <xdr:cNvPr id="86" name="n_4aveValue【道路】&#10;有形固定資産減価償却率"/>
        <xdr:cNvSpPr txBox="1"/>
      </xdr:nvSpPr>
      <xdr:spPr>
        <a:xfrm>
          <a:off x="927744" y="6161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55897</xdr:rowOff>
    </xdr:from>
    <xdr:ext cx="405111" cy="259045"/>
    <xdr:sp macro="" textlink="">
      <xdr:nvSpPr>
        <xdr:cNvPr id="87" name="n_1mainValue【道路】&#10;有形固定資産減価償却率"/>
        <xdr:cNvSpPr txBox="1"/>
      </xdr:nvSpPr>
      <xdr:spPr>
        <a:xfrm>
          <a:off x="3582044" y="6228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36212</xdr:rowOff>
    </xdr:from>
    <xdr:ext cx="405111" cy="259045"/>
    <xdr:sp macro="" textlink="">
      <xdr:nvSpPr>
        <xdr:cNvPr id="88" name="n_2mainValue【道路】&#10;有形固定資産減価償却率"/>
        <xdr:cNvSpPr txBox="1"/>
      </xdr:nvSpPr>
      <xdr:spPr>
        <a:xfrm>
          <a:off x="2705744" y="6551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89552</xdr:rowOff>
    </xdr:from>
    <xdr:ext cx="405111" cy="259045"/>
    <xdr:sp macro="" textlink="">
      <xdr:nvSpPr>
        <xdr:cNvPr id="89" name="n_3mainValue【道路】&#10;有形固定資産減価償却率"/>
        <xdr:cNvSpPr txBox="1"/>
      </xdr:nvSpPr>
      <xdr:spPr>
        <a:xfrm>
          <a:off x="1816744" y="6604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66692</xdr:rowOff>
    </xdr:from>
    <xdr:ext cx="405111" cy="259045"/>
    <xdr:sp macro="" textlink="">
      <xdr:nvSpPr>
        <xdr:cNvPr id="90" name="n_4mainValue【道路】&#10;有形固定資産減価償却率"/>
        <xdr:cNvSpPr txBox="1"/>
      </xdr:nvSpPr>
      <xdr:spPr>
        <a:xfrm>
          <a:off x="927744" y="6581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101" name="直線コネクタ 100"/>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2" name="テキスト ボックス 101"/>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3" name="直線コネクタ 102"/>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104" name="テキスト ボックス 103"/>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5" name="直線コネクタ 104"/>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106" name="テキスト ボックス 105"/>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7" name="直線コネクタ 106"/>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108" name="テキスト ボックス 107"/>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9" name="直線コネクタ 108"/>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10" name="テキスト ボックス 109"/>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1" name="直線コネクタ 110"/>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31949</xdr:rowOff>
    </xdr:from>
    <xdr:ext cx="531299" cy="259045"/>
    <xdr:sp macro="" textlink="">
      <xdr:nvSpPr>
        <xdr:cNvPr id="112" name="テキスト ボックス 111"/>
        <xdr:cNvSpPr txBox="1"/>
      </xdr:nvSpPr>
      <xdr:spPr>
        <a:xfrm>
          <a:off x="6072701" y="551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3" name="直線コネクタ 11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4" name="テキスト ボックス 113"/>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5"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135701</xdr:rowOff>
    </xdr:from>
    <xdr:to>
      <xdr:col>54</xdr:col>
      <xdr:colOff>189865</xdr:colOff>
      <xdr:row>41</xdr:row>
      <xdr:rowOff>128027</xdr:rowOff>
    </xdr:to>
    <xdr:cxnSp macro="">
      <xdr:nvCxnSpPr>
        <xdr:cNvPr id="116" name="直線コネクタ 115"/>
        <xdr:cNvCxnSpPr/>
      </xdr:nvCxnSpPr>
      <xdr:spPr>
        <a:xfrm flipV="1">
          <a:off x="10476865" y="5793551"/>
          <a:ext cx="0" cy="1363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131854</xdr:rowOff>
    </xdr:from>
    <xdr:ext cx="469744" cy="259045"/>
    <xdr:sp macro="" textlink="">
      <xdr:nvSpPr>
        <xdr:cNvPr id="117" name="【道路】&#10;一人当たり延長最小値テキスト"/>
        <xdr:cNvSpPr txBox="1"/>
      </xdr:nvSpPr>
      <xdr:spPr>
        <a:xfrm>
          <a:off x="10515600" y="7161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128027</xdr:rowOff>
    </xdr:from>
    <xdr:to>
      <xdr:col>55</xdr:col>
      <xdr:colOff>88900</xdr:colOff>
      <xdr:row>41</xdr:row>
      <xdr:rowOff>128027</xdr:rowOff>
    </xdr:to>
    <xdr:cxnSp macro="">
      <xdr:nvCxnSpPr>
        <xdr:cNvPr id="118" name="直線コネクタ 117"/>
        <xdr:cNvCxnSpPr/>
      </xdr:nvCxnSpPr>
      <xdr:spPr>
        <a:xfrm>
          <a:off x="10388600" y="71574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82378</xdr:rowOff>
    </xdr:from>
    <xdr:ext cx="534377" cy="259045"/>
    <xdr:sp macro="" textlink="">
      <xdr:nvSpPr>
        <xdr:cNvPr id="119" name="【道路】&#10;一人当たり延長最大値テキスト"/>
        <xdr:cNvSpPr txBox="1"/>
      </xdr:nvSpPr>
      <xdr:spPr>
        <a:xfrm>
          <a:off x="10515600" y="5568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135701</xdr:rowOff>
    </xdr:from>
    <xdr:to>
      <xdr:col>55</xdr:col>
      <xdr:colOff>88900</xdr:colOff>
      <xdr:row>33</xdr:row>
      <xdr:rowOff>135701</xdr:rowOff>
    </xdr:to>
    <xdr:cxnSp macro="">
      <xdr:nvCxnSpPr>
        <xdr:cNvPr id="120" name="直線コネクタ 119"/>
        <xdr:cNvCxnSpPr/>
      </xdr:nvCxnSpPr>
      <xdr:spPr>
        <a:xfrm>
          <a:off x="10388600" y="5793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149644</xdr:rowOff>
    </xdr:from>
    <xdr:ext cx="534377" cy="259045"/>
    <xdr:sp macro="" textlink="">
      <xdr:nvSpPr>
        <xdr:cNvPr id="121" name="【道路】&#10;一人当たり延長平均値テキスト"/>
        <xdr:cNvSpPr txBox="1"/>
      </xdr:nvSpPr>
      <xdr:spPr>
        <a:xfrm>
          <a:off x="10515600" y="64932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126767</xdr:rowOff>
    </xdr:from>
    <xdr:to>
      <xdr:col>55</xdr:col>
      <xdr:colOff>50800</xdr:colOff>
      <xdr:row>39</xdr:row>
      <xdr:rowOff>56917</xdr:rowOff>
    </xdr:to>
    <xdr:sp macro="" textlink="">
      <xdr:nvSpPr>
        <xdr:cNvPr id="122" name="フローチャート: 判断 121"/>
        <xdr:cNvSpPr/>
      </xdr:nvSpPr>
      <xdr:spPr>
        <a:xfrm>
          <a:off x="10426700" y="6641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156453</xdr:rowOff>
    </xdr:from>
    <xdr:to>
      <xdr:col>50</xdr:col>
      <xdr:colOff>165100</xdr:colOff>
      <xdr:row>39</xdr:row>
      <xdr:rowOff>86603</xdr:rowOff>
    </xdr:to>
    <xdr:sp macro="" textlink="">
      <xdr:nvSpPr>
        <xdr:cNvPr id="123" name="フローチャート: 判断 122"/>
        <xdr:cNvSpPr/>
      </xdr:nvSpPr>
      <xdr:spPr>
        <a:xfrm>
          <a:off x="9588500" y="6671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18379</xdr:rowOff>
    </xdr:from>
    <xdr:to>
      <xdr:col>46</xdr:col>
      <xdr:colOff>38100</xdr:colOff>
      <xdr:row>39</xdr:row>
      <xdr:rowOff>119979</xdr:rowOff>
    </xdr:to>
    <xdr:sp macro="" textlink="">
      <xdr:nvSpPr>
        <xdr:cNvPr id="124" name="フローチャート: 判断 123"/>
        <xdr:cNvSpPr/>
      </xdr:nvSpPr>
      <xdr:spPr>
        <a:xfrm>
          <a:off x="8699500" y="6704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30593</xdr:rowOff>
    </xdr:from>
    <xdr:to>
      <xdr:col>41</xdr:col>
      <xdr:colOff>101600</xdr:colOff>
      <xdr:row>39</xdr:row>
      <xdr:rowOff>132193</xdr:rowOff>
    </xdr:to>
    <xdr:sp macro="" textlink="">
      <xdr:nvSpPr>
        <xdr:cNvPr id="125" name="フローチャート: 判断 124"/>
        <xdr:cNvSpPr/>
      </xdr:nvSpPr>
      <xdr:spPr>
        <a:xfrm>
          <a:off x="7810500" y="6717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25596</xdr:rowOff>
    </xdr:from>
    <xdr:to>
      <xdr:col>36</xdr:col>
      <xdr:colOff>165100</xdr:colOff>
      <xdr:row>39</xdr:row>
      <xdr:rowOff>127196</xdr:rowOff>
    </xdr:to>
    <xdr:sp macro="" textlink="">
      <xdr:nvSpPr>
        <xdr:cNvPr id="126" name="フローチャート: 判断 125"/>
        <xdr:cNvSpPr/>
      </xdr:nvSpPr>
      <xdr:spPr>
        <a:xfrm>
          <a:off x="6921500" y="6712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7" name="テキスト ボックス 12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8" name="テキスト ボックス 12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9" name="テキスト ボックス 12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0" name="テキスト ボックス 12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1" name="テキスト ボックス 13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142346</xdr:rowOff>
    </xdr:from>
    <xdr:to>
      <xdr:col>55</xdr:col>
      <xdr:colOff>50800</xdr:colOff>
      <xdr:row>39</xdr:row>
      <xdr:rowOff>72496</xdr:rowOff>
    </xdr:to>
    <xdr:sp macro="" textlink="">
      <xdr:nvSpPr>
        <xdr:cNvPr id="132" name="楕円 131"/>
        <xdr:cNvSpPr/>
      </xdr:nvSpPr>
      <xdr:spPr>
        <a:xfrm>
          <a:off x="10426700" y="6657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120773</xdr:rowOff>
    </xdr:from>
    <xdr:ext cx="534377" cy="259045"/>
    <xdr:sp macro="" textlink="">
      <xdr:nvSpPr>
        <xdr:cNvPr id="133" name="【道路】&#10;一人当たり延長該当値テキスト"/>
        <xdr:cNvSpPr txBox="1"/>
      </xdr:nvSpPr>
      <xdr:spPr>
        <a:xfrm>
          <a:off x="10515600" y="6635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148746</xdr:rowOff>
    </xdr:from>
    <xdr:to>
      <xdr:col>50</xdr:col>
      <xdr:colOff>165100</xdr:colOff>
      <xdr:row>39</xdr:row>
      <xdr:rowOff>78896</xdr:rowOff>
    </xdr:to>
    <xdr:sp macro="" textlink="">
      <xdr:nvSpPr>
        <xdr:cNvPr id="134" name="楕円 133"/>
        <xdr:cNvSpPr/>
      </xdr:nvSpPr>
      <xdr:spPr>
        <a:xfrm>
          <a:off x="9588500" y="6663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21696</xdr:rowOff>
    </xdr:from>
    <xdr:to>
      <xdr:col>55</xdr:col>
      <xdr:colOff>0</xdr:colOff>
      <xdr:row>39</xdr:row>
      <xdr:rowOff>28096</xdr:rowOff>
    </xdr:to>
    <xdr:cxnSp macro="">
      <xdr:nvCxnSpPr>
        <xdr:cNvPr id="135" name="直線コネクタ 134"/>
        <xdr:cNvCxnSpPr/>
      </xdr:nvCxnSpPr>
      <xdr:spPr>
        <a:xfrm flipV="1">
          <a:off x="9639300" y="6708246"/>
          <a:ext cx="838200" cy="6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156355</xdr:rowOff>
    </xdr:from>
    <xdr:to>
      <xdr:col>46</xdr:col>
      <xdr:colOff>38100</xdr:colOff>
      <xdr:row>39</xdr:row>
      <xdr:rowOff>86505</xdr:rowOff>
    </xdr:to>
    <xdr:sp macro="" textlink="">
      <xdr:nvSpPr>
        <xdr:cNvPr id="136" name="楕円 135"/>
        <xdr:cNvSpPr/>
      </xdr:nvSpPr>
      <xdr:spPr>
        <a:xfrm>
          <a:off x="8699500" y="6671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28096</xdr:rowOff>
    </xdr:from>
    <xdr:to>
      <xdr:col>50</xdr:col>
      <xdr:colOff>114300</xdr:colOff>
      <xdr:row>39</xdr:row>
      <xdr:rowOff>35705</xdr:rowOff>
    </xdr:to>
    <xdr:cxnSp macro="">
      <xdr:nvCxnSpPr>
        <xdr:cNvPr id="137" name="直線コネクタ 136"/>
        <xdr:cNvCxnSpPr/>
      </xdr:nvCxnSpPr>
      <xdr:spPr>
        <a:xfrm flipV="1">
          <a:off x="8750300" y="6714646"/>
          <a:ext cx="889000" cy="7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165303</xdr:rowOff>
    </xdr:from>
    <xdr:to>
      <xdr:col>41</xdr:col>
      <xdr:colOff>101600</xdr:colOff>
      <xdr:row>39</xdr:row>
      <xdr:rowOff>95453</xdr:rowOff>
    </xdr:to>
    <xdr:sp macro="" textlink="">
      <xdr:nvSpPr>
        <xdr:cNvPr id="138" name="楕円 137"/>
        <xdr:cNvSpPr/>
      </xdr:nvSpPr>
      <xdr:spPr>
        <a:xfrm>
          <a:off x="7810500" y="6680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35705</xdr:rowOff>
    </xdr:from>
    <xdr:to>
      <xdr:col>45</xdr:col>
      <xdr:colOff>177800</xdr:colOff>
      <xdr:row>39</xdr:row>
      <xdr:rowOff>44653</xdr:rowOff>
    </xdr:to>
    <xdr:cxnSp macro="">
      <xdr:nvCxnSpPr>
        <xdr:cNvPr id="139" name="直線コネクタ 138"/>
        <xdr:cNvCxnSpPr/>
      </xdr:nvCxnSpPr>
      <xdr:spPr>
        <a:xfrm flipV="1">
          <a:off x="7861300" y="6722255"/>
          <a:ext cx="889000" cy="8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2377</xdr:rowOff>
    </xdr:from>
    <xdr:to>
      <xdr:col>36</xdr:col>
      <xdr:colOff>165100</xdr:colOff>
      <xdr:row>39</xdr:row>
      <xdr:rowOff>103977</xdr:rowOff>
    </xdr:to>
    <xdr:sp macro="" textlink="">
      <xdr:nvSpPr>
        <xdr:cNvPr id="140" name="楕円 139"/>
        <xdr:cNvSpPr/>
      </xdr:nvSpPr>
      <xdr:spPr>
        <a:xfrm>
          <a:off x="6921500" y="6688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44653</xdr:rowOff>
    </xdr:from>
    <xdr:to>
      <xdr:col>41</xdr:col>
      <xdr:colOff>50800</xdr:colOff>
      <xdr:row>39</xdr:row>
      <xdr:rowOff>53177</xdr:rowOff>
    </xdr:to>
    <xdr:cxnSp macro="">
      <xdr:nvCxnSpPr>
        <xdr:cNvPr id="141" name="直線コネクタ 140"/>
        <xdr:cNvCxnSpPr/>
      </xdr:nvCxnSpPr>
      <xdr:spPr>
        <a:xfrm flipV="1">
          <a:off x="6972300" y="6731203"/>
          <a:ext cx="889000" cy="8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77730</xdr:rowOff>
    </xdr:from>
    <xdr:ext cx="534377" cy="259045"/>
    <xdr:sp macro="" textlink="">
      <xdr:nvSpPr>
        <xdr:cNvPr id="142" name="n_1aveValue【道路】&#10;一人当たり延長"/>
        <xdr:cNvSpPr txBox="1"/>
      </xdr:nvSpPr>
      <xdr:spPr>
        <a:xfrm>
          <a:off x="9359411" y="6764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111106</xdr:rowOff>
    </xdr:from>
    <xdr:ext cx="534377" cy="259045"/>
    <xdr:sp macro="" textlink="">
      <xdr:nvSpPr>
        <xdr:cNvPr id="143" name="n_2aveValue【道路】&#10;一人当たり延長"/>
        <xdr:cNvSpPr txBox="1"/>
      </xdr:nvSpPr>
      <xdr:spPr>
        <a:xfrm>
          <a:off x="8483111" y="6797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123320</xdr:rowOff>
    </xdr:from>
    <xdr:ext cx="534377" cy="259045"/>
    <xdr:sp macro="" textlink="">
      <xdr:nvSpPr>
        <xdr:cNvPr id="144" name="n_3aveValue【道路】&#10;一人当たり延長"/>
        <xdr:cNvSpPr txBox="1"/>
      </xdr:nvSpPr>
      <xdr:spPr>
        <a:xfrm>
          <a:off x="7594111" y="6809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118323</xdr:rowOff>
    </xdr:from>
    <xdr:ext cx="534377" cy="259045"/>
    <xdr:sp macro="" textlink="">
      <xdr:nvSpPr>
        <xdr:cNvPr id="145" name="n_4aveValue【道路】&#10;一人当たり延長"/>
        <xdr:cNvSpPr txBox="1"/>
      </xdr:nvSpPr>
      <xdr:spPr>
        <a:xfrm>
          <a:off x="6705111" y="6804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37</xdr:row>
      <xdr:rowOff>95423</xdr:rowOff>
    </xdr:from>
    <xdr:ext cx="534377" cy="259045"/>
    <xdr:sp macro="" textlink="">
      <xdr:nvSpPr>
        <xdr:cNvPr id="146" name="n_1mainValue【道路】&#10;一人当たり延長"/>
        <xdr:cNvSpPr txBox="1"/>
      </xdr:nvSpPr>
      <xdr:spPr>
        <a:xfrm>
          <a:off x="9359411" y="6439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103032</xdr:rowOff>
    </xdr:from>
    <xdr:ext cx="534377" cy="259045"/>
    <xdr:sp macro="" textlink="">
      <xdr:nvSpPr>
        <xdr:cNvPr id="147" name="n_2mainValue【道路】&#10;一人当たり延長"/>
        <xdr:cNvSpPr txBox="1"/>
      </xdr:nvSpPr>
      <xdr:spPr>
        <a:xfrm>
          <a:off x="8483111" y="6446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111980</xdr:rowOff>
    </xdr:from>
    <xdr:ext cx="534377" cy="259045"/>
    <xdr:sp macro="" textlink="">
      <xdr:nvSpPr>
        <xdr:cNvPr id="148" name="n_3mainValue【道路】&#10;一人当たり延長"/>
        <xdr:cNvSpPr txBox="1"/>
      </xdr:nvSpPr>
      <xdr:spPr>
        <a:xfrm>
          <a:off x="7594111" y="6455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37</xdr:row>
      <xdr:rowOff>120504</xdr:rowOff>
    </xdr:from>
    <xdr:ext cx="534377" cy="259045"/>
    <xdr:sp macro="" textlink="">
      <xdr:nvSpPr>
        <xdr:cNvPr id="149" name="n_4mainValue【道路】&#10;一人当たり延長"/>
        <xdr:cNvSpPr txBox="1"/>
      </xdr:nvSpPr>
      <xdr:spPr>
        <a:xfrm>
          <a:off x="6705111" y="6464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0" name="正方形/長方形 14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1" name="正方形/長方形 15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2" name="正方形/長方形 15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3" name="正方形/長方形 15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4" name="正方形/長方形 15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5" name="正方形/長方形 15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6" name="正方形/長方形 15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7" name="正方形/長方形 15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8" name="テキスト ボックス 15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9" name="直線コネクタ 15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0" name="テキスト ボックス 159"/>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1" name="直線コネクタ 160"/>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2" name="テキスト ボックス 161"/>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3" name="直線コネクタ 162"/>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4" name="テキスト ボックス 163"/>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5" name="直線コネクタ 164"/>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6" name="テキスト ボックス 165"/>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7" name="直線コネクタ 166"/>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8" name="テキスト ボックス 167"/>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9" name="直線コネクタ 168"/>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70" name="テキスト ボックス 169"/>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1" name="直線コネクタ 170"/>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2" name="テキスト ボックス 171"/>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3" name="直線コネクタ 17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4"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48985</xdr:rowOff>
    </xdr:from>
    <xdr:to>
      <xdr:col>24</xdr:col>
      <xdr:colOff>62865</xdr:colOff>
      <xdr:row>64</xdr:row>
      <xdr:rowOff>53884</xdr:rowOff>
    </xdr:to>
    <xdr:cxnSp macro="">
      <xdr:nvCxnSpPr>
        <xdr:cNvPr id="175" name="直線コネクタ 174"/>
        <xdr:cNvCxnSpPr/>
      </xdr:nvCxnSpPr>
      <xdr:spPr>
        <a:xfrm flipV="1">
          <a:off x="4634865" y="9650185"/>
          <a:ext cx="0" cy="13764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57711</xdr:rowOff>
    </xdr:from>
    <xdr:ext cx="405111" cy="259045"/>
    <xdr:sp macro="" textlink="">
      <xdr:nvSpPr>
        <xdr:cNvPr id="176" name="【橋りょう・トンネル】&#10;有形固定資産減価償却率最小値テキスト"/>
        <xdr:cNvSpPr txBox="1"/>
      </xdr:nvSpPr>
      <xdr:spPr>
        <a:xfrm>
          <a:off x="4673600" y="11030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53884</xdr:rowOff>
    </xdr:from>
    <xdr:to>
      <xdr:col>24</xdr:col>
      <xdr:colOff>152400</xdr:colOff>
      <xdr:row>64</xdr:row>
      <xdr:rowOff>53884</xdr:rowOff>
    </xdr:to>
    <xdr:cxnSp macro="">
      <xdr:nvCxnSpPr>
        <xdr:cNvPr id="177" name="直線コネクタ 176"/>
        <xdr:cNvCxnSpPr/>
      </xdr:nvCxnSpPr>
      <xdr:spPr>
        <a:xfrm>
          <a:off x="4546600" y="11026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167112</xdr:rowOff>
    </xdr:from>
    <xdr:ext cx="405111" cy="259045"/>
    <xdr:sp macro="" textlink="">
      <xdr:nvSpPr>
        <xdr:cNvPr id="178" name="【橋りょう・トンネル】&#10;有形固定資産減価償却率最大値テキスト"/>
        <xdr:cNvSpPr txBox="1"/>
      </xdr:nvSpPr>
      <xdr:spPr>
        <a:xfrm>
          <a:off x="4673600" y="9425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48985</xdr:rowOff>
    </xdr:from>
    <xdr:to>
      <xdr:col>24</xdr:col>
      <xdr:colOff>152400</xdr:colOff>
      <xdr:row>56</xdr:row>
      <xdr:rowOff>48985</xdr:rowOff>
    </xdr:to>
    <xdr:cxnSp macro="">
      <xdr:nvCxnSpPr>
        <xdr:cNvPr id="179" name="直線コネクタ 178"/>
        <xdr:cNvCxnSpPr/>
      </xdr:nvCxnSpPr>
      <xdr:spPr>
        <a:xfrm>
          <a:off x="4546600" y="9650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6004</xdr:rowOff>
    </xdr:from>
    <xdr:ext cx="405111" cy="259045"/>
    <xdr:sp macro="" textlink="">
      <xdr:nvSpPr>
        <xdr:cNvPr id="180" name="【橋りょう・トンネル】&#10;有形固定資産減価償却率平均値テキスト"/>
        <xdr:cNvSpPr txBox="1"/>
      </xdr:nvSpPr>
      <xdr:spPr>
        <a:xfrm>
          <a:off x="4673600" y="1046445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27577</xdr:rowOff>
    </xdr:from>
    <xdr:to>
      <xdr:col>24</xdr:col>
      <xdr:colOff>114300</xdr:colOff>
      <xdr:row>61</xdr:row>
      <xdr:rowOff>129177</xdr:rowOff>
    </xdr:to>
    <xdr:sp macro="" textlink="">
      <xdr:nvSpPr>
        <xdr:cNvPr id="181" name="フローチャート: 判断 180"/>
        <xdr:cNvSpPr/>
      </xdr:nvSpPr>
      <xdr:spPr>
        <a:xfrm>
          <a:off x="4584700" y="10486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22678</xdr:rowOff>
    </xdr:from>
    <xdr:to>
      <xdr:col>20</xdr:col>
      <xdr:colOff>38100</xdr:colOff>
      <xdr:row>61</xdr:row>
      <xdr:rowOff>124278</xdr:rowOff>
    </xdr:to>
    <xdr:sp macro="" textlink="">
      <xdr:nvSpPr>
        <xdr:cNvPr id="182" name="フローチャート: 判断 181"/>
        <xdr:cNvSpPr/>
      </xdr:nvSpPr>
      <xdr:spPr>
        <a:xfrm>
          <a:off x="3746500" y="1048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120650</xdr:rowOff>
    </xdr:from>
    <xdr:to>
      <xdr:col>15</xdr:col>
      <xdr:colOff>101600</xdr:colOff>
      <xdr:row>61</xdr:row>
      <xdr:rowOff>50800</xdr:rowOff>
    </xdr:to>
    <xdr:sp macro="" textlink="">
      <xdr:nvSpPr>
        <xdr:cNvPr id="183" name="フローチャート: 判断 182"/>
        <xdr:cNvSpPr/>
      </xdr:nvSpPr>
      <xdr:spPr>
        <a:xfrm>
          <a:off x="2857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123916</xdr:rowOff>
    </xdr:from>
    <xdr:to>
      <xdr:col>10</xdr:col>
      <xdr:colOff>165100</xdr:colOff>
      <xdr:row>61</xdr:row>
      <xdr:rowOff>54066</xdr:rowOff>
    </xdr:to>
    <xdr:sp macro="" textlink="">
      <xdr:nvSpPr>
        <xdr:cNvPr id="184" name="フローチャート: 判断 183"/>
        <xdr:cNvSpPr/>
      </xdr:nvSpPr>
      <xdr:spPr>
        <a:xfrm>
          <a:off x="1968500" y="1041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101056</xdr:rowOff>
    </xdr:from>
    <xdr:to>
      <xdr:col>6</xdr:col>
      <xdr:colOff>38100</xdr:colOff>
      <xdr:row>61</xdr:row>
      <xdr:rowOff>31206</xdr:rowOff>
    </xdr:to>
    <xdr:sp macro="" textlink="">
      <xdr:nvSpPr>
        <xdr:cNvPr id="185" name="フローチャート: 判断 184"/>
        <xdr:cNvSpPr/>
      </xdr:nvSpPr>
      <xdr:spPr>
        <a:xfrm>
          <a:off x="1079500" y="1038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6" name="テキスト ボックス 18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7" name="テキスト ボックス 18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8" name="テキスト ボックス 18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9" name="テキスト ボックス 18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0" name="テキスト ボックス 18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112485</xdr:rowOff>
    </xdr:from>
    <xdr:to>
      <xdr:col>24</xdr:col>
      <xdr:colOff>114300</xdr:colOff>
      <xdr:row>61</xdr:row>
      <xdr:rowOff>42635</xdr:rowOff>
    </xdr:to>
    <xdr:sp macro="" textlink="">
      <xdr:nvSpPr>
        <xdr:cNvPr id="191" name="楕円 190"/>
        <xdr:cNvSpPr/>
      </xdr:nvSpPr>
      <xdr:spPr>
        <a:xfrm>
          <a:off x="4584700" y="1039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135362</xdr:rowOff>
    </xdr:from>
    <xdr:ext cx="405111" cy="259045"/>
    <xdr:sp macro="" textlink="">
      <xdr:nvSpPr>
        <xdr:cNvPr id="192" name="【橋りょう・トンネル】&#10;有形固定資産減価償却率該当値テキスト"/>
        <xdr:cNvSpPr txBox="1"/>
      </xdr:nvSpPr>
      <xdr:spPr>
        <a:xfrm>
          <a:off x="4673600" y="10250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86360</xdr:rowOff>
    </xdr:from>
    <xdr:to>
      <xdr:col>20</xdr:col>
      <xdr:colOff>38100</xdr:colOff>
      <xdr:row>61</xdr:row>
      <xdr:rowOff>16510</xdr:rowOff>
    </xdr:to>
    <xdr:sp macro="" textlink="">
      <xdr:nvSpPr>
        <xdr:cNvPr id="193" name="楕円 192"/>
        <xdr:cNvSpPr/>
      </xdr:nvSpPr>
      <xdr:spPr>
        <a:xfrm>
          <a:off x="3746500" y="1037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137160</xdr:rowOff>
    </xdr:from>
    <xdr:to>
      <xdr:col>24</xdr:col>
      <xdr:colOff>63500</xdr:colOff>
      <xdr:row>60</xdr:row>
      <xdr:rowOff>163285</xdr:rowOff>
    </xdr:to>
    <xdr:cxnSp macro="">
      <xdr:nvCxnSpPr>
        <xdr:cNvPr id="194" name="直線コネクタ 193"/>
        <xdr:cNvCxnSpPr/>
      </xdr:nvCxnSpPr>
      <xdr:spPr>
        <a:xfrm>
          <a:off x="3797300" y="10424160"/>
          <a:ext cx="8382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58601</xdr:rowOff>
    </xdr:from>
    <xdr:to>
      <xdr:col>15</xdr:col>
      <xdr:colOff>101600</xdr:colOff>
      <xdr:row>60</xdr:row>
      <xdr:rowOff>160201</xdr:rowOff>
    </xdr:to>
    <xdr:sp macro="" textlink="">
      <xdr:nvSpPr>
        <xdr:cNvPr id="195" name="楕円 194"/>
        <xdr:cNvSpPr/>
      </xdr:nvSpPr>
      <xdr:spPr>
        <a:xfrm>
          <a:off x="2857500" y="10345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109401</xdr:rowOff>
    </xdr:from>
    <xdr:to>
      <xdr:col>19</xdr:col>
      <xdr:colOff>177800</xdr:colOff>
      <xdr:row>60</xdr:row>
      <xdr:rowOff>137160</xdr:rowOff>
    </xdr:to>
    <xdr:cxnSp macro="">
      <xdr:nvCxnSpPr>
        <xdr:cNvPr id="196" name="直線コネクタ 195"/>
        <xdr:cNvCxnSpPr/>
      </xdr:nvCxnSpPr>
      <xdr:spPr>
        <a:xfrm>
          <a:off x="2908300" y="10396401"/>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32476</xdr:rowOff>
    </xdr:from>
    <xdr:to>
      <xdr:col>10</xdr:col>
      <xdr:colOff>165100</xdr:colOff>
      <xdr:row>60</xdr:row>
      <xdr:rowOff>134076</xdr:rowOff>
    </xdr:to>
    <xdr:sp macro="" textlink="">
      <xdr:nvSpPr>
        <xdr:cNvPr id="197" name="楕円 196"/>
        <xdr:cNvSpPr/>
      </xdr:nvSpPr>
      <xdr:spPr>
        <a:xfrm>
          <a:off x="1968500" y="10319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83276</xdr:rowOff>
    </xdr:from>
    <xdr:to>
      <xdr:col>15</xdr:col>
      <xdr:colOff>50800</xdr:colOff>
      <xdr:row>60</xdr:row>
      <xdr:rowOff>109401</xdr:rowOff>
    </xdr:to>
    <xdr:cxnSp macro="">
      <xdr:nvCxnSpPr>
        <xdr:cNvPr id="198" name="直線コネクタ 197"/>
        <xdr:cNvCxnSpPr/>
      </xdr:nvCxnSpPr>
      <xdr:spPr>
        <a:xfrm>
          <a:off x="2019300" y="10370276"/>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65133</xdr:rowOff>
    </xdr:from>
    <xdr:to>
      <xdr:col>6</xdr:col>
      <xdr:colOff>38100</xdr:colOff>
      <xdr:row>59</xdr:row>
      <xdr:rowOff>166733</xdr:rowOff>
    </xdr:to>
    <xdr:sp macro="" textlink="">
      <xdr:nvSpPr>
        <xdr:cNvPr id="199" name="楕円 198"/>
        <xdr:cNvSpPr/>
      </xdr:nvSpPr>
      <xdr:spPr>
        <a:xfrm>
          <a:off x="1079500" y="10180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115933</xdr:rowOff>
    </xdr:from>
    <xdr:to>
      <xdr:col>10</xdr:col>
      <xdr:colOff>114300</xdr:colOff>
      <xdr:row>60</xdr:row>
      <xdr:rowOff>83276</xdr:rowOff>
    </xdr:to>
    <xdr:cxnSp macro="">
      <xdr:nvCxnSpPr>
        <xdr:cNvPr id="200" name="直線コネクタ 199"/>
        <xdr:cNvCxnSpPr/>
      </xdr:nvCxnSpPr>
      <xdr:spPr>
        <a:xfrm>
          <a:off x="1130300" y="10231483"/>
          <a:ext cx="889000" cy="138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115405</xdr:rowOff>
    </xdr:from>
    <xdr:ext cx="405111" cy="259045"/>
    <xdr:sp macro="" textlink="">
      <xdr:nvSpPr>
        <xdr:cNvPr id="201" name="n_1aveValue【橋りょう・トンネル】&#10;有形固定資産減価償却率"/>
        <xdr:cNvSpPr txBox="1"/>
      </xdr:nvSpPr>
      <xdr:spPr>
        <a:xfrm>
          <a:off x="3582044" y="10573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41927</xdr:rowOff>
    </xdr:from>
    <xdr:ext cx="405111" cy="259045"/>
    <xdr:sp macro="" textlink="">
      <xdr:nvSpPr>
        <xdr:cNvPr id="202" name="n_2aveValue【橋りょう・トンネル】&#10;有形固定資産減価償却率"/>
        <xdr:cNvSpPr txBox="1"/>
      </xdr:nvSpPr>
      <xdr:spPr>
        <a:xfrm>
          <a:off x="2705744" y="1050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45193</xdr:rowOff>
    </xdr:from>
    <xdr:ext cx="405111" cy="259045"/>
    <xdr:sp macro="" textlink="">
      <xdr:nvSpPr>
        <xdr:cNvPr id="203" name="n_3aveValue【橋りょう・トンネル】&#10;有形固定資産減価償却率"/>
        <xdr:cNvSpPr txBox="1"/>
      </xdr:nvSpPr>
      <xdr:spPr>
        <a:xfrm>
          <a:off x="1816744" y="10503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22333</xdr:rowOff>
    </xdr:from>
    <xdr:ext cx="405111" cy="259045"/>
    <xdr:sp macro="" textlink="">
      <xdr:nvSpPr>
        <xdr:cNvPr id="204" name="n_4aveValue【橋りょう・トンネル】&#10;有形固定資産減価償却率"/>
        <xdr:cNvSpPr txBox="1"/>
      </xdr:nvSpPr>
      <xdr:spPr>
        <a:xfrm>
          <a:off x="927744" y="10480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33037</xdr:rowOff>
    </xdr:from>
    <xdr:ext cx="405111" cy="259045"/>
    <xdr:sp macro="" textlink="">
      <xdr:nvSpPr>
        <xdr:cNvPr id="205" name="n_1mainValue【橋りょう・トンネル】&#10;有形固定資産減価償却率"/>
        <xdr:cNvSpPr txBox="1"/>
      </xdr:nvSpPr>
      <xdr:spPr>
        <a:xfrm>
          <a:off x="3582044" y="1014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5278</xdr:rowOff>
    </xdr:from>
    <xdr:ext cx="405111" cy="259045"/>
    <xdr:sp macro="" textlink="">
      <xdr:nvSpPr>
        <xdr:cNvPr id="206" name="n_2mainValue【橋りょう・トンネル】&#10;有形固定資産減価償却率"/>
        <xdr:cNvSpPr txBox="1"/>
      </xdr:nvSpPr>
      <xdr:spPr>
        <a:xfrm>
          <a:off x="2705744" y="101208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150603</xdr:rowOff>
    </xdr:from>
    <xdr:ext cx="405111" cy="259045"/>
    <xdr:sp macro="" textlink="">
      <xdr:nvSpPr>
        <xdr:cNvPr id="207" name="n_3mainValue【橋りょう・トンネル】&#10;有形固定資産減価償却率"/>
        <xdr:cNvSpPr txBox="1"/>
      </xdr:nvSpPr>
      <xdr:spPr>
        <a:xfrm>
          <a:off x="1816744" y="10094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11810</xdr:rowOff>
    </xdr:from>
    <xdr:ext cx="405111" cy="259045"/>
    <xdr:sp macro="" textlink="">
      <xdr:nvSpPr>
        <xdr:cNvPr id="208" name="n_4mainValue【橋りょう・トンネル】&#10;有形固定資産減価償却率"/>
        <xdr:cNvSpPr txBox="1"/>
      </xdr:nvSpPr>
      <xdr:spPr>
        <a:xfrm>
          <a:off x="927744" y="9955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9" name="正方形/長方形 20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0" name="正方形/長方形 20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1" name="正方形/長方形 21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2" name="正方形/長方形 21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3" name="正方形/長方形 21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4" name="正方形/長方形 21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5" name="正方形/長方形 21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6" name="正方形/長方形 21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7" name="テキスト ボックス 21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8" name="直線コネクタ 21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9" name="直線コネクタ 218"/>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20" name="テキスト ボックス 219"/>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21" name="直線コネクタ 220"/>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22" name="テキスト ボックス 221"/>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3" name="直線コネクタ 222"/>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24" name="テキスト ボックス 223"/>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5" name="直線コネクタ 224"/>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26" name="テキスト ボックス 225"/>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7" name="直線コネクタ 226"/>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53720</xdr:rowOff>
    </xdr:from>
    <xdr:ext cx="595419" cy="259045"/>
    <xdr:sp macro="" textlink="">
      <xdr:nvSpPr>
        <xdr:cNvPr id="228" name="テキスト ボックス 227"/>
        <xdr:cNvSpPr txBox="1"/>
      </xdr:nvSpPr>
      <xdr:spPr>
        <a:xfrm>
          <a:off x="6008581" y="965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9" name="直線コネクタ 228"/>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30" name="テキスト ボックス 229"/>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31" name="直線コネクタ 23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32" name="テキスト ボックス 231"/>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3"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136809</xdr:rowOff>
    </xdr:from>
    <xdr:to>
      <xdr:col>54</xdr:col>
      <xdr:colOff>189865</xdr:colOff>
      <xdr:row>64</xdr:row>
      <xdr:rowOff>115892</xdr:rowOff>
    </xdr:to>
    <xdr:cxnSp macro="">
      <xdr:nvCxnSpPr>
        <xdr:cNvPr id="234" name="直線コネクタ 233"/>
        <xdr:cNvCxnSpPr/>
      </xdr:nvCxnSpPr>
      <xdr:spPr>
        <a:xfrm flipV="1">
          <a:off x="10476865" y="9566559"/>
          <a:ext cx="0" cy="15221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119719</xdr:rowOff>
    </xdr:from>
    <xdr:ext cx="469744" cy="259045"/>
    <xdr:sp macro="" textlink="">
      <xdr:nvSpPr>
        <xdr:cNvPr id="235" name="【橋りょう・トンネル】&#10;一人当たり有形固定資産（償却資産）額最小値テキスト"/>
        <xdr:cNvSpPr txBox="1"/>
      </xdr:nvSpPr>
      <xdr:spPr>
        <a:xfrm>
          <a:off x="10515600" y="11092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115892</xdr:rowOff>
    </xdr:from>
    <xdr:to>
      <xdr:col>55</xdr:col>
      <xdr:colOff>88900</xdr:colOff>
      <xdr:row>64</xdr:row>
      <xdr:rowOff>115892</xdr:rowOff>
    </xdr:to>
    <xdr:cxnSp macro="">
      <xdr:nvCxnSpPr>
        <xdr:cNvPr id="236" name="直線コネクタ 235"/>
        <xdr:cNvCxnSpPr/>
      </xdr:nvCxnSpPr>
      <xdr:spPr>
        <a:xfrm>
          <a:off x="10388600" y="11088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83486</xdr:rowOff>
    </xdr:from>
    <xdr:ext cx="599010" cy="259045"/>
    <xdr:sp macro="" textlink="">
      <xdr:nvSpPr>
        <xdr:cNvPr id="237" name="【橋りょう・トンネル】&#10;一人当たり有形固定資産（償却資産）額最大値テキスト"/>
        <xdr:cNvSpPr txBox="1"/>
      </xdr:nvSpPr>
      <xdr:spPr>
        <a:xfrm>
          <a:off x="10515600" y="9341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136809</xdr:rowOff>
    </xdr:from>
    <xdr:to>
      <xdr:col>55</xdr:col>
      <xdr:colOff>88900</xdr:colOff>
      <xdr:row>55</xdr:row>
      <xdr:rowOff>136809</xdr:rowOff>
    </xdr:to>
    <xdr:cxnSp macro="">
      <xdr:nvCxnSpPr>
        <xdr:cNvPr id="238" name="直線コネクタ 237"/>
        <xdr:cNvCxnSpPr/>
      </xdr:nvCxnSpPr>
      <xdr:spPr>
        <a:xfrm>
          <a:off x="10388600" y="95665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81073</xdr:rowOff>
    </xdr:from>
    <xdr:ext cx="599010" cy="259045"/>
    <xdr:sp macro="" textlink="">
      <xdr:nvSpPr>
        <xdr:cNvPr id="239" name="【橋りょう・トンネル】&#10;一人当たり有形固定資産（償却資産）額平均値テキスト"/>
        <xdr:cNvSpPr txBox="1"/>
      </xdr:nvSpPr>
      <xdr:spPr>
        <a:xfrm>
          <a:off x="10515600" y="105395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102646</xdr:rowOff>
    </xdr:from>
    <xdr:to>
      <xdr:col>55</xdr:col>
      <xdr:colOff>50800</xdr:colOff>
      <xdr:row>62</xdr:row>
      <xdr:rowOff>32796</xdr:rowOff>
    </xdr:to>
    <xdr:sp macro="" textlink="">
      <xdr:nvSpPr>
        <xdr:cNvPr id="240" name="フローチャート: 判断 239"/>
        <xdr:cNvSpPr/>
      </xdr:nvSpPr>
      <xdr:spPr>
        <a:xfrm>
          <a:off x="10426700" y="10561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153719</xdr:rowOff>
    </xdr:from>
    <xdr:to>
      <xdr:col>50</xdr:col>
      <xdr:colOff>165100</xdr:colOff>
      <xdr:row>62</xdr:row>
      <xdr:rowOff>83869</xdr:rowOff>
    </xdr:to>
    <xdr:sp macro="" textlink="">
      <xdr:nvSpPr>
        <xdr:cNvPr id="241" name="フローチャート: 判断 240"/>
        <xdr:cNvSpPr/>
      </xdr:nvSpPr>
      <xdr:spPr>
        <a:xfrm>
          <a:off x="9588500" y="10612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25150</xdr:rowOff>
    </xdr:from>
    <xdr:to>
      <xdr:col>46</xdr:col>
      <xdr:colOff>38100</xdr:colOff>
      <xdr:row>62</xdr:row>
      <xdr:rowOff>126750</xdr:rowOff>
    </xdr:to>
    <xdr:sp macro="" textlink="">
      <xdr:nvSpPr>
        <xdr:cNvPr id="242" name="フローチャート: 判断 241"/>
        <xdr:cNvSpPr/>
      </xdr:nvSpPr>
      <xdr:spPr>
        <a:xfrm>
          <a:off x="8699500" y="1065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49084</xdr:rowOff>
    </xdr:from>
    <xdr:to>
      <xdr:col>41</xdr:col>
      <xdr:colOff>101600</xdr:colOff>
      <xdr:row>62</xdr:row>
      <xdr:rowOff>150684</xdr:rowOff>
    </xdr:to>
    <xdr:sp macro="" textlink="">
      <xdr:nvSpPr>
        <xdr:cNvPr id="243" name="フローチャート: 判断 242"/>
        <xdr:cNvSpPr/>
      </xdr:nvSpPr>
      <xdr:spPr>
        <a:xfrm>
          <a:off x="7810500" y="1067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44446</xdr:rowOff>
    </xdr:from>
    <xdr:to>
      <xdr:col>36</xdr:col>
      <xdr:colOff>165100</xdr:colOff>
      <xdr:row>62</xdr:row>
      <xdr:rowOff>146046</xdr:rowOff>
    </xdr:to>
    <xdr:sp macro="" textlink="">
      <xdr:nvSpPr>
        <xdr:cNvPr id="244" name="フローチャート: 判断 243"/>
        <xdr:cNvSpPr/>
      </xdr:nvSpPr>
      <xdr:spPr>
        <a:xfrm>
          <a:off x="6921500" y="10674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5" name="テキスト ボックス 24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6" name="テキスト ボックス 24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7" name="テキスト ボックス 24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8" name="テキスト ボックス 24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9" name="テキスト ボックス 24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41412</xdr:rowOff>
    </xdr:from>
    <xdr:to>
      <xdr:col>55</xdr:col>
      <xdr:colOff>50800</xdr:colOff>
      <xdr:row>61</xdr:row>
      <xdr:rowOff>143012</xdr:rowOff>
    </xdr:to>
    <xdr:sp macro="" textlink="">
      <xdr:nvSpPr>
        <xdr:cNvPr id="250" name="楕円 249"/>
        <xdr:cNvSpPr/>
      </xdr:nvSpPr>
      <xdr:spPr>
        <a:xfrm>
          <a:off x="10426700" y="10499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64289</xdr:rowOff>
    </xdr:from>
    <xdr:ext cx="599010" cy="259045"/>
    <xdr:sp macro="" textlink="">
      <xdr:nvSpPr>
        <xdr:cNvPr id="251" name="【橋りょう・トンネル】&#10;一人当たり有形固定資産（償却資産）額該当値テキスト"/>
        <xdr:cNvSpPr txBox="1"/>
      </xdr:nvSpPr>
      <xdr:spPr>
        <a:xfrm>
          <a:off x="10515600" y="103512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338,527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47443</xdr:rowOff>
    </xdr:from>
    <xdr:to>
      <xdr:col>50</xdr:col>
      <xdr:colOff>165100</xdr:colOff>
      <xdr:row>61</xdr:row>
      <xdr:rowOff>149043</xdr:rowOff>
    </xdr:to>
    <xdr:sp macro="" textlink="">
      <xdr:nvSpPr>
        <xdr:cNvPr id="252" name="楕円 251"/>
        <xdr:cNvSpPr/>
      </xdr:nvSpPr>
      <xdr:spPr>
        <a:xfrm>
          <a:off x="9588500" y="10505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92212</xdr:rowOff>
    </xdr:from>
    <xdr:to>
      <xdr:col>55</xdr:col>
      <xdr:colOff>0</xdr:colOff>
      <xdr:row>61</xdr:row>
      <xdr:rowOff>98243</xdr:rowOff>
    </xdr:to>
    <xdr:cxnSp macro="">
      <xdr:nvCxnSpPr>
        <xdr:cNvPr id="253" name="直線コネクタ 252"/>
        <xdr:cNvCxnSpPr/>
      </xdr:nvCxnSpPr>
      <xdr:spPr>
        <a:xfrm flipV="1">
          <a:off x="9639300" y="10550662"/>
          <a:ext cx="838200" cy="6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53105</xdr:rowOff>
    </xdr:from>
    <xdr:to>
      <xdr:col>46</xdr:col>
      <xdr:colOff>38100</xdr:colOff>
      <xdr:row>61</xdr:row>
      <xdr:rowOff>154705</xdr:rowOff>
    </xdr:to>
    <xdr:sp macro="" textlink="">
      <xdr:nvSpPr>
        <xdr:cNvPr id="254" name="楕円 253"/>
        <xdr:cNvSpPr/>
      </xdr:nvSpPr>
      <xdr:spPr>
        <a:xfrm>
          <a:off x="8699500" y="10511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98243</xdr:rowOff>
    </xdr:from>
    <xdr:to>
      <xdr:col>50</xdr:col>
      <xdr:colOff>114300</xdr:colOff>
      <xdr:row>61</xdr:row>
      <xdr:rowOff>103905</xdr:rowOff>
    </xdr:to>
    <xdr:cxnSp macro="">
      <xdr:nvCxnSpPr>
        <xdr:cNvPr id="255" name="直線コネクタ 254"/>
        <xdr:cNvCxnSpPr/>
      </xdr:nvCxnSpPr>
      <xdr:spPr>
        <a:xfrm flipV="1">
          <a:off x="8750300" y="10556693"/>
          <a:ext cx="889000" cy="5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61106</xdr:rowOff>
    </xdr:from>
    <xdr:to>
      <xdr:col>41</xdr:col>
      <xdr:colOff>101600</xdr:colOff>
      <xdr:row>61</xdr:row>
      <xdr:rowOff>162706</xdr:rowOff>
    </xdr:to>
    <xdr:sp macro="" textlink="">
      <xdr:nvSpPr>
        <xdr:cNvPr id="256" name="楕円 255"/>
        <xdr:cNvSpPr/>
      </xdr:nvSpPr>
      <xdr:spPr>
        <a:xfrm>
          <a:off x="7810500" y="10519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103905</xdr:rowOff>
    </xdr:from>
    <xdr:to>
      <xdr:col>45</xdr:col>
      <xdr:colOff>177800</xdr:colOff>
      <xdr:row>61</xdr:row>
      <xdr:rowOff>111906</xdr:rowOff>
    </xdr:to>
    <xdr:cxnSp macro="">
      <xdr:nvCxnSpPr>
        <xdr:cNvPr id="257" name="直線コネクタ 256"/>
        <xdr:cNvCxnSpPr/>
      </xdr:nvCxnSpPr>
      <xdr:spPr>
        <a:xfrm flipV="1">
          <a:off x="7861300" y="10562355"/>
          <a:ext cx="8890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70223</xdr:rowOff>
    </xdr:from>
    <xdr:to>
      <xdr:col>36</xdr:col>
      <xdr:colOff>165100</xdr:colOff>
      <xdr:row>62</xdr:row>
      <xdr:rowOff>373</xdr:rowOff>
    </xdr:to>
    <xdr:sp macro="" textlink="">
      <xdr:nvSpPr>
        <xdr:cNvPr id="258" name="楕円 257"/>
        <xdr:cNvSpPr/>
      </xdr:nvSpPr>
      <xdr:spPr>
        <a:xfrm>
          <a:off x="6921500" y="10528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111906</xdr:rowOff>
    </xdr:from>
    <xdr:to>
      <xdr:col>41</xdr:col>
      <xdr:colOff>50800</xdr:colOff>
      <xdr:row>61</xdr:row>
      <xdr:rowOff>121023</xdr:rowOff>
    </xdr:to>
    <xdr:cxnSp macro="">
      <xdr:nvCxnSpPr>
        <xdr:cNvPr id="259" name="直線コネクタ 258"/>
        <xdr:cNvCxnSpPr/>
      </xdr:nvCxnSpPr>
      <xdr:spPr>
        <a:xfrm flipV="1">
          <a:off x="6972300" y="10570356"/>
          <a:ext cx="889000" cy="9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74996</xdr:rowOff>
    </xdr:from>
    <xdr:ext cx="599010" cy="259045"/>
    <xdr:sp macro="" textlink="">
      <xdr:nvSpPr>
        <xdr:cNvPr id="260" name="n_1aveValue【橋りょう・トンネル】&#10;一人当たり有形固定資産（償却資産）額"/>
        <xdr:cNvSpPr txBox="1"/>
      </xdr:nvSpPr>
      <xdr:spPr>
        <a:xfrm>
          <a:off x="9327095" y="10704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117877</xdr:rowOff>
    </xdr:from>
    <xdr:ext cx="599010" cy="259045"/>
    <xdr:sp macro="" textlink="">
      <xdr:nvSpPr>
        <xdr:cNvPr id="261" name="n_2aveValue【橋りょう・トンネル】&#10;一人当たり有形固定資産（償却資産）額"/>
        <xdr:cNvSpPr txBox="1"/>
      </xdr:nvSpPr>
      <xdr:spPr>
        <a:xfrm>
          <a:off x="8450795" y="10747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141811</xdr:rowOff>
    </xdr:from>
    <xdr:ext cx="599010" cy="259045"/>
    <xdr:sp macro="" textlink="">
      <xdr:nvSpPr>
        <xdr:cNvPr id="262" name="n_3aveValue【橋りょう・トンネル】&#10;一人当たり有形固定資産（償却資産）額"/>
        <xdr:cNvSpPr txBox="1"/>
      </xdr:nvSpPr>
      <xdr:spPr>
        <a:xfrm>
          <a:off x="7561795" y="10771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137173</xdr:rowOff>
    </xdr:from>
    <xdr:ext cx="599010" cy="259045"/>
    <xdr:sp macro="" textlink="">
      <xdr:nvSpPr>
        <xdr:cNvPr id="263" name="n_4aveValue【橋りょう・トンネル】&#10;一人当たり有形固定資産（償却資産）額"/>
        <xdr:cNvSpPr txBox="1"/>
      </xdr:nvSpPr>
      <xdr:spPr>
        <a:xfrm>
          <a:off x="6672795" y="10767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59</xdr:row>
      <xdr:rowOff>165570</xdr:rowOff>
    </xdr:from>
    <xdr:ext cx="599010" cy="259045"/>
    <xdr:sp macro="" textlink="">
      <xdr:nvSpPr>
        <xdr:cNvPr id="264" name="n_1mainValue【橋りょう・トンネル】&#10;一人当たり有形固定資産（償却資産）額"/>
        <xdr:cNvSpPr txBox="1"/>
      </xdr:nvSpPr>
      <xdr:spPr>
        <a:xfrm>
          <a:off x="9327095" y="10281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171232</xdr:rowOff>
    </xdr:from>
    <xdr:ext cx="599010" cy="259045"/>
    <xdr:sp macro="" textlink="">
      <xdr:nvSpPr>
        <xdr:cNvPr id="265" name="n_2mainValue【橋りょう・トンネル】&#10;一人当たり有形固定資産（償却資産）額"/>
        <xdr:cNvSpPr txBox="1"/>
      </xdr:nvSpPr>
      <xdr:spPr>
        <a:xfrm>
          <a:off x="8450795" y="10286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7783</xdr:rowOff>
    </xdr:from>
    <xdr:ext cx="599010" cy="259045"/>
    <xdr:sp macro="" textlink="">
      <xdr:nvSpPr>
        <xdr:cNvPr id="266" name="n_3mainValue【橋りょう・トンネル】&#10;一人当たり有形固定資産（償却資産）額"/>
        <xdr:cNvSpPr txBox="1"/>
      </xdr:nvSpPr>
      <xdr:spPr>
        <a:xfrm>
          <a:off x="7561795" y="10294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16900</xdr:rowOff>
    </xdr:from>
    <xdr:ext cx="599010" cy="259045"/>
    <xdr:sp macro="" textlink="">
      <xdr:nvSpPr>
        <xdr:cNvPr id="267" name="n_4mainValue【橋りょう・トンネル】&#10;一人当たり有形固定資産（償却資産）額"/>
        <xdr:cNvSpPr txBox="1"/>
      </xdr:nvSpPr>
      <xdr:spPr>
        <a:xfrm>
          <a:off x="6672795" y="10303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8" name="正方形/長方形 26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9" name="正方形/長方形 26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70" name="正方形/長方形 26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71" name="正方形/長方形 27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2" name="正方形/長方形 27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3" name="正方形/長方形 27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4" name="正方形/長方形 27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5" name="正方形/長方形 274"/>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6" name="テキスト ボックス 27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7" name="直線コネクタ 27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8" name="テキスト ボックス 277"/>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9" name="直線コネクタ 278"/>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80" name="テキスト ボックス 279"/>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81" name="直線コネクタ 280"/>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2" name="テキスト ボックス 281"/>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3" name="直線コネクタ 282"/>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4" name="テキスト ボックス 283"/>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5" name="直線コネクタ 284"/>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6" name="テキスト ボックス 285"/>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7" name="直線コネクタ 286"/>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8" name="テキスト ボックス 287"/>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9" name="直線コネクタ 28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90" name="テキスト ボックス 289"/>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91"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116205</xdr:rowOff>
    </xdr:from>
    <xdr:to>
      <xdr:col>24</xdr:col>
      <xdr:colOff>62865</xdr:colOff>
      <xdr:row>86</xdr:row>
      <xdr:rowOff>74295</xdr:rowOff>
    </xdr:to>
    <xdr:cxnSp macro="">
      <xdr:nvCxnSpPr>
        <xdr:cNvPr id="292" name="直線コネクタ 291"/>
        <xdr:cNvCxnSpPr/>
      </xdr:nvCxnSpPr>
      <xdr:spPr>
        <a:xfrm flipV="1">
          <a:off x="4634865" y="13317855"/>
          <a:ext cx="0" cy="1501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78122</xdr:rowOff>
    </xdr:from>
    <xdr:ext cx="405111" cy="259045"/>
    <xdr:sp macro="" textlink="">
      <xdr:nvSpPr>
        <xdr:cNvPr id="293" name="【公営住宅】&#10;有形固定資産減価償却率最小値テキスト"/>
        <xdr:cNvSpPr txBox="1"/>
      </xdr:nvSpPr>
      <xdr:spPr>
        <a:xfrm>
          <a:off x="4673600" y="14822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74295</xdr:rowOff>
    </xdr:from>
    <xdr:to>
      <xdr:col>24</xdr:col>
      <xdr:colOff>152400</xdr:colOff>
      <xdr:row>86</xdr:row>
      <xdr:rowOff>74295</xdr:rowOff>
    </xdr:to>
    <xdr:cxnSp macro="">
      <xdr:nvCxnSpPr>
        <xdr:cNvPr id="294" name="直線コネクタ 293"/>
        <xdr:cNvCxnSpPr/>
      </xdr:nvCxnSpPr>
      <xdr:spPr>
        <a:xfrm>
          <a:off x="4546600" y="14818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62882</xdr:rowOff>
    </xdr:from>
    <xdr:ext cx="405111" cy="259045"/>
    <xdr:sp macro="" textlink="">
      <xdr:nvSpPr>
        <xdr:cNvPr id="295" name="【公営住宅】&#10;有形固定資産減価償却率最大値テキスト"/>
        <xdr:cNvSpPr txBox="1"/>
      </xdr:nvSpPr>
      <xdr:spPr>
        <a:xfrm>
          <a:off x="4673600" y="13093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116205</xdr:rowOff>
    </xdr:from>
    <xdr:to>
      <xdr:col>24</xdr:col>
      <xdr:colOff>152400</xdr:colOff>
      <xdr:row>77</xdr:row>
      <xdr:rowOff>116205</xdr:rowOff>
    </xdr:to>
    <xdr:cxnSp macro="">
      <xdr:nvCxnSpPr>
        <xdr:cNvPr id="296" name="直線コネクタ 295"/>
        <xdr:cNvCxnSpPr/>
      </xdr:nvCxnSpPr>
      <xdr:spPr>
        <a:xfrm>
          <a:off x="4546600" y="13317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41927</xdr:rowOff>
    </xdr:from>
    <xdr:ext cx="405111" cy="259045"/>
    <xdr:sp macro="" textlink="">
      <xdr:nvSpPr>
        <xdr:cNvPr id="297" name="【公営住宅】&#10;有形固定資産減価償却率平均値テキスト"/>
        <xdr:cNvSpPr txBox="1"/>
      </xdr:nvSpPr>
      <xdr:spPr>
        <a:xfrm>
          <a:off x="4673600" y="141008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63500</xdr:rowOff>
    </xdr:from>
    <xdr:to>
      <xdr:col>24</xdr:col>
      <xdr:colOff>114300</xdr:colOff>
      <xdr:row>82</xdr:row>
      <xdr:rowOff>165100</xdr:rowOff>
    </xdr:to>
    <xdr:sp macro="" textlink="">
      <xdr:nvSpPr>
        <xdr:cNvPr id="298" name="フローチャート: 判断 297"/>
        <xdr:cNvSpPr/>
      </xdr:nvSpPr>
      <xdr:spPr>
        <a:xfrm>
          <a:off x="45847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29211</xdr:rowOff>
    </xdr:from>
    <xdr:to>
      <xdr:col>20</xdr:col>
      <xdr:colOff>38100</xdr:colOff>
      <xdr:row>82</xdr:row>
      <xdr:rowOff>130811</xdr:rowOff>
    </xdr:to>
    <xdr:sp macro="" textlink="">
      <xdr:nvSpPr>
        <xdr:cNvPr id="299" name="フローチャート: 判断 298"/>
        <xdr:cNvSpPr/>
      </xdr:nvSpPr>
      <xdr:spPr>
        <a:xfrm>
          <a:off x="3746500" y="1408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63500</xdr:rowOff>
    </xdr:from>
    <xdr:to>
      <xdr:col>15</xdr:col>
      <xdr:colOff>101600</xdr:colOff>
      <xdr:row>82</xdr:row>
      <xdr:rowOff>165100</xdr:rowOff>
    </xdr:to>
    <xdr:sp macro="" textlink="">
      <xdr:nvSpPr>
        <xdr:cNvPr id="300" name="フローチャート: 判断 299"/>
        <xdr:cNvSpPr/>
      </xdr:nvSpPr>
      <xdr:spPr>
        <a:xfrm>
          <a:off x="2857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21589</xdr:rowOff>
    </xdr:from>
    <xdr:to>
      <xdr:col>10</xdr:col>
      <xdr:colOff>165100</xdr:colOff>
      <xdr:row>82</xdr:row>
      <xdr:rowOff>123189</xdr:rowOff>
    </xdr:to>
    <xdr:sp macro="" textlink="">
      <xdr:nvSpPr>
        <xdr:cNvPr id="301" name="フローチャート: 判断 300"/>
        <xdr:cNvSpPr/>
      </xdr:nvSpPr>
      <xdr:spPr>
        <a:xfrm>
          <a:off x="19685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6350</xdr:rowOff>
    </xdr:from>
    <xdr:to>
      <xdr:col>6</xdr:col>
      <xdr:colOff>38100</xdr:colOff>
      <xdr:row>82</xdr:row>
      <xdr:rowOff>107950</xdr:rowOff>
    </xdr:to>
    <xdr:sp macro="" textlink="">
      <xdr:nvSpPr>
        <xdr:cNvPr id="302" name="フローチャート: 判断 301"/>
        <xdr:cNvSpPr/>
      </xdr:nvSpPr>
      <xdr:spPr>
        <a:xfrm>
          <a:off x="1079500" y="1406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3" name="テキスト ボックス 30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4" name="テキスト ボックス 30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5" name="テキスト ボックス 30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6" name="テキスト ボックス 30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7" name="テキスト ボックス 30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137795</xdr:rowOff>
    </xdr:from>
    <xdr:to>
      <xdr:col>24</xdr:col>
      <xdr:colOff>114300</xdr:colOff>
      <xdr:row>82</xdr:row>
      <xdr:rowOff>67945</xdr:rowOff>
    </xdr:to>
    <xdr:sp macro="" textlink="">
      <xdr:nvSpPr>
        <xdr:cNvPr id="308" name="楕円 307"/>
        <xdr:cNvSpPr/>
      </xdr:nvSpPr>
      <xdr:spPr>
        <a:xfrm>
          <a:off x="4584700" y="1402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160672</xdr:rowOff>
    </xdr:from>
    <xdr:ext cx="405111" cy="259045"/>
    <xdr:sp macro="" textlink="">
      <xdr:nvSpPr>
        <xdr:cNvPr id="309" name="【公営住宅】&#10;有形固定資産減価償却率該当値テキスト"/>
        <xdr:cNvSpPr txBox="1"/>
      </xdr:nvSpPr>
      <xdr:spPr>
        <a:xfrm>
          <a:off x="4673600" y="13876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97789</xdr:rowOff>
    </xdr:from>
    <xdr:to>
      <xdr:col>20</xdr:col>
      <xdr:colOff>38100</xdr:colOff>
      <xdr:row>82</xdr:row>
      <xdr:rowOff>27939</xdr:rowOff>
    </xdr:to>
    <xdr:sp macro="" textlink="">
      <xdr:nvSpPr>
        <xdr:cNvPr id="310" name="楕円 309"/>
        <xdr:cNvSpPr/>
      </xdr:nvSpPr>
      <xdr:spPr>
        <a:xfrm>
          <a:off x="3746500" y="13985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148589</xdr:rowOff>
    </xdr:from>
    <xdr:to>
      <xdr:col>24</xdr:col>
      <xdr:colOff>63500</xdr:colOff>
      <xdr:row>82</xdr:row>
      <xdr:rowOff>17145</xdr:rowOff>
    </xdr:to>
    <xdr:cxnSp macro="">
      <xdr:nvCxnSpPr>
        <xdr:cNvPr id="311" name="直線コネクタ 310"/>
        <xdr:cNvCxnSpPr/>
      </xdr:nvCxnSpPr>
      <xdr:spPr>
        <a:xfrm>
          <a:off x="3797300" y="14036039"/>
          <a:ext cx="8382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59689</xdr:rowOff>
    </xdr:from>
    <xdr:to>
      <xdr:col>15</xdr:col>
      <xdr:colOff>101600</xdr:colOff>
      <xdr:row>81</xdr:row>
      <xdr:rowOff>161289</xdr:rowOff>
    </xdr:to>
    <xdr:sp macro="" textlink="">
      <xdr:nvSpPr>
        <xdr:cNvPr id="312" name="楕円 311"/>
        <xdr:cNvSpPr/>
      </xdr:nvSpPr>
      <xdr:spPr>
        <a:xfrm>
          <a:off x="2857500" y="13947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110489</xdr:rowOff>
    </xdr:from>
    <xdr:to>
      <xdr:col>19</xdr:col>
      <xdr:colOff>177800</xdr:colOff>
      <xdr:row>81</xdr:row>
      <xdr:rowOff>148589</xdr:rowOff>
    </xdr:to>
    <xdr:cxnSp macro="">
      <xdr:nvCxnSpPr>
        <xdr:cNvPr id="313" name="直線コネクタ 312"/>
        <xdr:cNvCxnSpPr/>
      </xdr:nvCxnSpPr>
      <xdr:spPr>
        <a:xfrm>
          <a:off x="2908300" y="13997939"/>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88264</xdr:rowOff>
    </xdr:from>
    <xdr:to>
      <xdr:col>10</xdr:col>
      <xdr:colOff>165100</xdr:colOff>
      <xdr:row>81</xdr:row>
      <xdr:rowOff>18414</xdr:rowOff>
    </xdr:to>
    <xdr:sp macro="" textlink="">
      <xdr:nvSpPr>
        <xdr:cNvPr id="314" name="楕円 313"/>
        <xdr:cNvSpPr/>
      </xdr:nvSpPr>
      <xdr:spPr>
        <a:xfrm>
          <a:off x="1968500" y="13804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139064</xdr:rowOff>
    </xdr:from>
    <xdr:to>
      <xdr:col>15</xdr:col>
      <xdr:colOff>50800</xdr:colOff>
      <xdr:row>81</xdr:row>
      <xdr:rowOff>110489</xdr:rowOff>
    </xdr:to>
    <xdr:cxnSp macro="">
      <xdr:nvCxnSpPr>
        <xdr:cNvPr id="315" name="直線コネクタ 314"/>
        <xdr:cNvCxnSpPr/>
      </xdr:nvCxnSpPr>
      <xdr:spPr>
        <a:xfrm>
          <a:off x="2019300" y="13855064"/>
          <a:ext cx="889000" cy="142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153036</xdr:rowOff>
    </xdr:from>
    <xdr:to>
      <xdr:col>6</xdr:col>
      <xdr:colOff>38100</xdr:colOff>
      <xdr:row>81</xdr:row>
      <xdr:rowOff>83186</xdr:rowOff>
    </xdr:to>
    <xdr:sp macro="" textlink="">
      <xdr:nvSpPr>
        <xdr:cNvPr id="316" name="楕円 315"/>
        <xdr:cNvSpPr/>
      </xdr:nvSpPr>
      <xdr:spPr>
        <a:xfrm>
          <a:off x="1079500" y="13869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139064</xdr:rowOff>
    </xdr:from>
    <xdr:to>
      <xdr:col>10</xdr:col>
      <xdr:colOff>114300</xdr:colOff>
      <xdr:row>81</xdr:row>
      <xdr:rowOff>32386</xdr:rowOff>
    </xdr:to>
    <xdr:cxnSp macro="">
      <xdr:nvCxnSpPr>
        <xdr:cNvPr id="317" name="直線コネクタ 316"/>
        <xdr:cNvCxnSpPr/>
      </xdr:nvCxnSpPr>
      <xdr:spPr>
        <a:xfrm flipV="1">
          <a:off x="1130300" y="13855064"/>
          <a:ext cx="889000" cy="64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121938</xdr:rowOff>
    </xdr:from>
    <xdr:ext cx="405111" cy="259045"/>
    <xdr:sp macro="" textlink="">
      <xdr:nvSpPr>
        <xdr:cNvPr id="318" name="n_1aveValue【公営住宅】&#10;有形固定資産減価償却率"/>
        <xdr:cNvSpPr txBox="1"/>
      </xdr:nvSpPr>
      <xdr:spPr>
        <a:xfrm>
          <a:off x="3582044" y="14180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156227</xdr:rowOff>
    </xdr:from>
    <xdr:ext cx="405111" cy="259045"/>
    <xdr:sp macro="" textlink="">
      <xdr:nvSpPr>
        <xdr:cNvPr id="319" name="n_2aveValue【公営住宅】&#10;有形固定資産減価償却率"/>
        <xdr:cNvSpPr txBox="1"/>
      </xdr:nvSpPr>
      <xdr:spPr>
        <a:xfrm>
          <a:off x="2705744" y="1421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114316</xdr:rowOff>
    </xdr:from>
    <xdr:ext cx="405111" cy="259045"/>
    <xdr:sp macro="" textlink="">
      <xdr:nvSpPr>
        <xdr:cNvPr id="320" name="n_3aveValue【公営住宅】&#10;有形固定資産減価償却率"/>
        <xdr:cNvSpPr txBox="1"/>
      </xdr:nvSpPr>
      <xdr:spPr>
        <a:xfrm>
          <a:off x="1816744" y="14173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99077</xdr:rowOff>
    </xdr:from>
    <xdr:ext cx="405111" cy="259045"/>
    <xdr:sp macro="" textlink="">
      <xdr:nvSpPr>
        <xdr:cNvPr id="321" name="n_4aveValue【公営住宅】&#10;有形固定資産減価償却率"/>
        <xdr:cNvSpPr txBox="1"/>
      </xdr:nvSpPr>
      <xdr:spPr>
        <a:xfrm>
          <a:off x="927744" y="1415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44466</xdr:rowOff>
    </xdr:from>
    <xdr:ext cx="405111" cy="259045"/>
    <xdr:sp macro="" textlink="">
      <xdr:nvSpPr>
        <xdr:cNvPr id="322" name="n_1mainValue【公営住宅】&#10;有形固定資産減価償却率"/>
        <xdr:cNvSpPr txBox="1"/>
      </xdr:nvSpPr>
      <xdr:spPr>
        <a:xfrm>
          <a:off x="3582044" y="13760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6366</xdr:rowOff>
    </xdr:from>
    <xdr:ext cx="405111" cy="259045"/>
    <xdr:sp macro="" textlink="">
      <xdr:nvSpPr>
        <xdr:cNvPr id="323" name="n_2mainValue【公営住宅】&#10;有形固定資産減価償却率"/>
        <xdr:cNvSpPr txBox="1"/>
      </xdr:nvSpPr>
      <xdr:spPr>
        <a:xfrm>
          <a:off x="2705744" y="13722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34941</xdr:rowOff>
    </xdr:from>
    <xdr:ext cx="405111" cy="259045"/>
    <xdr:sp macro="" textlink="">
      <xdr:nvSpPr>
        <xdr:cNvPr id="324" name="n_3mainValue【公営住宅】&#10;有形固定資産減価償却率"/>
        <xdr:cNvSpPr txBox="1"/>
      </xdr:nvSpPr>
      <xdr:spPr>
        <a:xfrm>
          <a:off x="1816744" y="13579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99713</xdr:rowOff>
    </xdr:from>
    <xdr:ext cx="405111" cy="259045"/>
    <xdr:sp macro="" textlink="">
      <xdr:nvSpPr>
        <xdr:cNvPr id="325" name="n_4mainValue【公営住宅】&#10;有形固定資産減価償却率"/>
        <xdr:cNvSpPr txBox="1"/>
      </xdr:nvSpPr>
      <xdr:spPr>
        <a:xfrm>
          <a:off x="927744" y="13644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6" name="正方形/長方形 32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7" name="正方形/長方形 32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8" name="正方形/長方形 32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9" name="正方形/長方形 32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30" name="正方形/長方形 32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31" name="正方形/長方形 33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2" name="正方形/長方形 33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3" name="正方形/長方形 332"/>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4" name="テキスト ボックス 33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5" name="直線コネクタ 33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6" name="直線コネクタ 335"/>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7" name="テキスト ボックス 336"/>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8" name="直線コネクタ 337"/>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9" name="テキスト ボックス 338"/>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40" name="直線コネクタ 339"/>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41" name="テキスト ボックス 340"/>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2" name="直線コネクタ 341"/>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3" name="テキスト ボックス 342"/>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4" name="直線コネクタ 343"/>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5" name="テキスト ボックス 344"/>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6" name="直線コネクタ 34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7" name="テキスト ボックス 346"/>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8"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131445</xdr:rowOff>
    </xdr:from>
    <xdr:to>
      <xdr:col>54</xdr:col>
      <xdr:colOff>189865</xdr:colOff>
      <xdr:row>86</xdr:row>
      <xdr:rowOff>82296</xdr:rowOff>
    </xdr:to>
    <xdr:cxnSp macro="">
      <xdr:nvCxnSpPr>
        <xdr:cNvPr id="349" name="直線コネクタ 348"/>
        <xdr:cNvCxnSpPr/>
      </xdr:nvCxnSpPr>
      <xdr:spPr>
        <a:xfrm flipV="1">
          <a:off x="10476865" y="13333095"/>
          <a:ext cx="0" cy="14939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86123</xdr:rowOff>
    </xdr:from>
    <xdr:ext cx="469744" cy="259045"/>
    <xdr:sp macro="" textlink="">
      <xdr:nvSpPr>
        <xdr:cNvPr id="350" name="【公営住宅】&#10;一人当たり面積最小値テキスト"/>
        <xdr:cNvSpPr txBox="1"/>
      </xdr:nvSpPr>
      <xdr:spPr>
        <a:xfrm>
          <a:off x="10515600" y="14830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82296</xdr:rowOff>
    </xdr:from>
    <xdr:to>
      <xdr:col>55</xdr:col>
      <xdr:colOff>88900</xdr:colOff>
      <xdr:row>86</xdr:row>
      <xdr:rowOff>82296</xdr:rowOff>
    </xdr:to>
    <xdr:cxnSp macro="">
      <xdr:nvCxnSpPr>
        <xdr:cNvPr id="351" name="直線コネクタ 350"/>
        <xdr:cNvCxnSpPr/>
      </xdr:nvCxnSpPr>
      <xdr:spPr>
        <a:xfrm>
          <a:off x="10388600" y="14826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78122</xdr:rowOff>
    </xdr:from>
    <xdr:ext cx="469744" cy="259045"/>
    <xdr:sp macro="" textlink="">
      <xdr:nvSpPr>
        <xdr:cNvPr id="352" name="【公営住宅】&#10;一人当たり面積最大値テキスト"/>
        <xdr:cNvSpPr txBox="1"/>
      </xdr:nvSpPr>
      <xdr:spPr>
        <a:xfrm>
          <a:off x="10515600" y="13108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131445</xdr:rowOff>
    </xdr:from>
    <xdr:to>
      <xdr:col>55</xdr:col>
      <xdr:colOff>88900</xdr:colOff>
      <xdr:row>77</xdr:row>
      <xdr:rowOff>131445</xdr:rowOff>
    </xdr:to>
    <xdr:cxnSp macro="">
      <xdr:nvCxnSpPr>
        <xdr:cNvPr id="353" name="直線コネクタ 352"/>
        <xdr:cNvCxnSpPr/>
      </xdr:nvCxnSpPr>
      <xdr:spPr>
        <a:xfrm>
          <a:off x="10388600" y="13333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81170</xdr:rowOff>
    </xdr:from>
    <xdr:ext cx="469744" cy="259045"/>
    <xdr:sp macro="" textlink="">
      <xdr:nvSpPr>
        <xdr:cNvPr id="354" name="【公営住宅】&#10;一人当たり面積平均値テキスト"/>
        <xdr:cNvSpPr txBox="1"/>
      </xdr:nvSpPr>
      <xdr:spPr>
        <a:xfrm>
          <a:off x="10515600" y="144829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102743</xdr:rowOff>
    </xdr:from>
    <xdr:to>
      <xdr:col>55</xdr:col>
      <xdr:colOff>50800</xdr:colOff>
      <xdr:row>85</xdr:row>
      <xdr:rowOff>32893</xdr:rowOff>
    </xdr:to>
    <xdr:sp macro="" textlink="">
      <xdr:nvSpPr>
        <xdr:cNvPr id="355" name="フローチャート: 判断 354"/>
        <xdr:cNvSpPr/>
      </xdr:nvSpPr>
      <xdr:spPr>
        <a:xfrm>
          <a:off x="10426700" y="14504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113792</xdr:rowOff>
    </xdr:from>
    <xdr:to>
      <xdr:col>50</xdr:col>
      <xdr:colOff>165100</xdr:colOff>
      <xdr:row>85</xdr:row>
      <xdr:rowOff>43942</xdr:rowOff>
    </xdr:to>
    <xdr:sp macro="" textlink="">
      <xdr:nvSpPr>
        <xdr:cNvPr id="356" name="フローチャート: 判断 355"/>
        <xdr:cNvSpPr/>
      </xdr:nvSpPr>
      <xdr:spPr>
        <a:xfrm>
          <a:off x="9588500" y="1451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119507</xdr:rowOff>
    </xdr:from>
    <xdr:to>
      <xdr:col>46</xdr:col>
      <xdr:colOff>38100</xdr:colOff>
      <xdr:row>85</xdr:row>
      <xdr:rowOff>49657</xdr:rowOff>
    </xdr:to>
    <xdr:sp macro="" textlink="">
      <xdr:nvSpPr>
        <xdr:cNvPr id="357" name="フローチャート: 判断 356"/>
        <xdr:cNvSpPr/>
      </xdr:nvSpPr>
      <xdr:spPr>
        <a:xfrm>
          <a:off x="8699500" y="14521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121413</xdr:rowOff>
    </xdr:from>
    <xdr:to>
      <xdr:col>41</xdr:col>
      <xdr:colOff>101600</xdr:colOff>
      <xdr:row>85</xdr:row>
      <xdr:rowOff>51563</xdr:rowOff>
    </xdr:to>
    <xdr:sp macro="" textlink="">
      <xdr:nvSpPr>
        <xdr:cNvPr id="358" name="フローチャート: 判断 357"/>
        <xdr:cNvSpPr/>
      </xdr:nvSpPr>
      <xdr:spPr>
        <a:xfrm>
          <a:off x="7810500" y="1452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130938</xdr:rowOff>
    </xdr:from>
    <xdr:to>
      <xdr:col>36</xdr:col>
      <xdr:colOff>165100</xdr:colOff>
      <xdr:row>85</xdr:row>
      <xdr:rowOff>61088</xdr:rowOff>
    </xdr:to>
    <xdr:sp macro="" textlink="">
      <xdr:nvSpPr>
        <xdr:cNvPr id="359" name="フローチャート: 判断 358"/>
        <xdr:cNvSpPr/>
      </xdr:nvSpPr>
      <xdr:spPr>
        <a:xfrm>
          <a:off x="6921500" y="14532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60" name="テキスト ボックス 35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1" name="テキスト ボックス 36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2" name="テキスト ボックス 36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3" name="テキスト ボックス 36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4" name="テキスト ボックス 36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102743</xdr:rowOff>
    </xdr:from>
    <xdr:to>
      <xdr:col>55</xdr:col>
      <xdr:colOff>50800</xdr:colOff>
      <xdr:row>84</xdr:row>
      <xdr:rowOff>32893</xdr:rowOff>
    </xdr:to>
    <xdr:sp macro="" textlink="">
      <xdr:nvSpPr>
        <xdr:cNvPr id="365" name="楕円 364"/>
        <xdr:cNvSpPr/>
      </xdr:nvSpPr>
      <xdr:spPr>
        <a:xfrm>
          <a:off x="10426700" y="14333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125620</xdr:rowOff>
    </xdr:from>
    <xdr:ext cx="469744" cy="259045"/>
    <xdr:sp macro="" textlink="">
      <xdr:nvSpPr>
        <xdr:cNvPr id="366" name="【公営住宅】&#10;一人当たり面積該当値テキスト"/>
        <xdr:cNvSpPr txBox="1"/>
      </xdr:nvSpPr>
      <xdr:spPr>
        <a:xfrm>
          <a:off x="10515600" y="14184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107696</xdr:rowOff>
    </xdr:from>
    <xdr:to>
      <xdr:col>50</xdr:col>
      <xdr:colOff>165100</xdr:colOff>
      <xdr:row>84</xdr:row>
      <xdr:rowOff>37846</xdr:rowOff>
    </xdr:to>
    <xdr:sp macro="" textlink="">
      <xdr:nvSpPr>
        <xdr:cNvPr id="367" name="楕円 366"/>
        <xdr:cNvSpPr/>
      </xdr:nvSpPr>
      <xdr:spPr>
        <a:xfrm>
          <a:off x="9588500" y="14338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153543</xdr:rowOff>
    </xdr:from>
    <xdr:to>
      <xdr:col>55</xdr:col>
      <xdr:colOff>0</xdr:colOff>
      <xdr:row>83</xdr:row>
      <xdr:rowOff>158496</xdr:rowOff>
    </xdr:to>
    <xdr:cxnSp macro="">
      <xdr:nvCxnSpPr>
        <xdr:cNvPr id="368" name="直線コネクタ 367"/>
        <xdr:cNvCxnSpPr/>
      </xdr:nvCxnSpPr>
      <xdr:spPr>
        <a:xfrm flipV="1">
          <a:off x="9639300" y="14383893"/>
          <a:ext cx="83820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112649</xdr:rowOff>
    </xdr:from>
    <xdr:to>
      <xdr:col>46</xdr:col>
      <xdr:colOff>38100</xdr:colOff>
      <xdr:row>84</xdr:row>
      <xdr:rowOff>42799</xdr:rowOff>
    </xdr:to>
    <xdr:sp macro="" textlink="">
      <xdr:nvSpPr>
        <xdr:cNvPr id="369" name="楕円 368"/>
        <xdr:cNvSpPr/>
      </xdr:nvSpPr>
      <xdr:spPr>
        <a:xfrm>
          <a:off x="8699500" y="14342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158496</xdr:rowOff>
    </xdr:from>
    <xdr:to>
      <xdr:col>50</xdr:col>
      <xdr:colOff>114300</xdr:colOff>
      <xdr:row>83</xdr:row>
      <xdr:rowOff>163449</xdr:rowOff>
    </xdr:to>
    <xdr:cxnSp macro="">
      <xdr:nvCxnSpPr>
        <xdr:cNvPr id="370" name="直線コネクタ 369"/>
        <xdr:cNvCxnSpPr/>
      </xdr:nvCxnSpPr>
      <xdr:spPr>
        <a:xfrm flipV="1">
          <a:off x="8750300" y="14388846"/>
          <a:ext cx="88900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109982</xdr:rowOff>
    </xdr:from>
    <xdr:to>
      <xdr:col>41</xdr:col>
      <xdr:colOff>101600</xdr:colOff>
      <xdr:row>84</xdr:row>
      <xdr:rowOff>40132</xdr:rowOff>
    </xdr:to>
    <xdr:sp macro="" textlink="">
      <xdr:nvSpPr>
        <xdr:cNvPr id="371" name="楕円 370"/>
        <xdr:cNvSpPr/>
      </xdr:nvSpPr>
      <xdr:spPr>
        <a:xfrm>
          <a:off x="7810500" y="14340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160782</xdr:rowOff>
    </xdr:from>
    <xdr:to>
      <xdr:col>45</xdr:col>
      <xdr:colOff>177800</xdr:colOff>
      <xdr:row>83</xdr:row>
      <xdr:rowOff>163449</xdr:rowOff>
    </xdr:to>
    <xdr:cxnSp macro="">
      <xdr:nvCxnSpPr>
        <xdr:cNvPr id="372" name="直線コネクタ 371"/>
        <xdr:cNvCxnSpPr/>
      </xdr:nvCxnSpPr>
      <xdr:spPr>
        <a:xfrm>
          <a:off x="7861300" y="14391132"/>
          <a:ext cx="8890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117983</xdr:rowOff>
    </xdr:from>
    <xdr:to>
      <xdr:col>36</xdr:col>
      <xdr:colOff>165100</xdr:colOff>
      <xdr:row>84</xdr:row>
      <xdr:rowOff>48133</xdr:rowOff>
    </xdr:to>
    <xdr:sp macro="" textlink="">
      <xdr:nvSpPr>
        <xdr:cNvPr id="373" name="楕円 372"/>
        <xdr:cNvSpPr/>
      </xdr:nvSpPr>
      <xdr:spPr>
        <a:xfrm>
          <a:off x="6921500" y="14348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83</xdr:row>
      <xdr:rowOff>160782</xdr:rowOff>
    </xdr:from>
    <xdr:to>
      <xdr:col>41</xdr:col>
      <xdr:colOff>50800</xdr:colOff>
      <xdr:row>83</xdr:row>
      <xdr:rowOff>168783</xdr:rowOff>
    </xdr:to>
    <xdr:cxnSp macro="">
      <xdr:nvCxnSpPr>
        <xdr:cNvPr id="374" name="直線コネクタ 373"/>
        <xdr:cNvCxnSpPr/>
      </xdr:nvCxnSpPr>
      <xdr:spPr>
        <a:xfrm flipV="1">
          <a:off x="6972300" y="14391132"/>
          <a:ext cx="8890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35069</xdr:rowOff>
    </xdr:from>
    <xdr:ext cx="469744" cy="259045"/>
    <xdr:sp macro="" textlink="">
      <xdr:nvSpPr>
        <xdr:cNvPr id="375" name="n_1aveValue【公営住宅】&#10;一人当たり面積"/>
        <xdr:cNvSpPr txBox="1"/>
      </xdr:nvSpPr>
      <xdr:spPr>
        <a:xfrm>
          <a:off x="9391727" y="14608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40784</xdr:rowOff>
    </xdr:from>
    <xdr:ext cx="469744" cy="259045"/>
    <xdr:sp macro="" textlink="">
      <xdr:nvSpPr>
        <xdr:cNvPr id="376" name="n_2aveValue【公営住宅】&#10;一人当たり面積"/>
        <xdr:cNvSpPr txBox="1"/>
      </xdr:nvSpPr>
      <xdr:spPr>
        <a:xfrm>
          <a:off x="8515427" y="14614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42690</xdr:rowOff>
    </xdr:from>
    <xdr:ext cx="469744" cy="259045"/>
    <xdr:sp macro="" textlink="">
      <xdr:nvSpPr>
        <xdr:cNvPr id="377" name="n_3aveValue【公営住宅】&#10;一人当たり面積"/>
        <xdr:cNvSpPr txBox="1"/>
      </xdr:nvSpPr>
      <xdr:spPr>
        <a:xfrm>
          <a:off x="7626427" y="14615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52215</xdr:rowOff>
    </xdr:from>
    <xdr:ext cx="469744" cy="259045"/>
    <xdr:sp macro="" textlink="">
      <xdr:nvSpPr>
        <xdr:cNvPr id="378" name="n_4aveValue【公営住宅】&#10;一人当たり面積"/>
        <xdr:cNvSpPr txBox="1"/>
      </xdr:nvSpPr>
      <xdr:spPr>
        <a:xfrm>
          <a:off x="6737427" y="14625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54373</xdr:rowOff>
    </xdr:from>
    <xdr:ext cx="469744" cy="259045"/>
    <xdr:sp macro="" textlink="">
      <xdr:nvSpPr>
        <xdr:cNvPr id="379" name="n_1mainValue【公営住宅】&#10;一人当たり面積"/>
        <xdr:cNvSpPr txBox="1"/>
      </xdr:nvSpPr>
      <xdr:spPr>
        <a:xfrm>
          <a:off x="9391727" y="14113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59326</xdr:rowOff>
    </xdr:from>
    <xdr:ext cx="469744" cy="259045"/>
    <xdr:sp macro="" textlink="">
      <xdr:nvSpPr>
        <xdr:cNvPr id="380" name="n_2mainValue【公営住宅】&#10;一人当たり面積"/>
        <xdr:cNvSpPr txBox="1"/>
      </xdr:nvSpPr>
      <xdr:spPr>
        <a:xfrm>
          <a:off x="8515427" y="14118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56659</xdr:rowOff>
    </xdr:from>
    <xdr:ext cx="469744" cy="259045"/>
    <xdr:sp macro="" textlink="">
      <xdr:nvSpPr>
        <xdr:cNvPr id="381" name="n_3mainValue【公営住宅】&#10;一人当たり面積"/>
        <xdr:cNvSpPr txBox="1"/>
      </xdr:nvSpPr>
      <xdr:spPr>
        <a:xfrm>
          <a:off x="7626427" y="14115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64660</xdr:rowOff>
    </xdr:from>
    <xdr:ext cx="469744" cy="259045"/>
    <xdr:sp macro="" textlink="">
      <xdr:nvSpPr>
        <xdr:cNvPr id="382" name="n_4mainValue【公営住宅】&#10;一人当たり面積"/>
        <xdr:cNvSpPr txBox="1"/>
      </xdr:nvSpPr>
      <xdr:spPr>
        <a:xfrm>
          <a:off x="6737427" y="14123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3" name="正方形/長方形 38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4" name="正方形/長方形 38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5" name="正方形/長方形 38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6" name="正方形/長方形 38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7" name="正方形/長方形 38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8" name="正方形/長方形 38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9" name="正方形/長方形 38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90" name="正方形/長方形 389"/>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91" name="正方形/長方形 39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2" name="正方形/長方形 39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3" name="正方形/長方形 39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4" name="正方形/長方形 39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5" name="正方形/長方形 39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6" name="正方形/長方形 39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7" name="正方形/長方形 39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8" name="正方形/長方形 397"/>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9" name="正方形/長方形 39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00" name="正方形/長方形 39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01" name="正方形/長方形 40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2" name="正方形/長方形 40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3" name="正方形/長方形 40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4" name="正方形/長方形 40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5" name="正方形/長方形 40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6" name="正方形/長方形 40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7" name="テキスト ボックス 40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8" name="直線コネクタ 40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9" name="テキスト ボックス 408"/>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10" name="直線コネクタ 409"/>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11" name="テキスト ボックス 410"/>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12" name="直線コネクタ 411"/>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13" name="テキスト ボックス 412"/>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4" name="直線コネクタ 413"/>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5" name="テキスト ボックス 414"/>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6" name="直線コネクタ 415"/>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7" name="テキスト ボックス 416"/>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8" name="直線コネクタ 417"/>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9" name="テキスト ボックス 418"/>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20" name="直線コネクタ 41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21" name="テキスト ボックス 420"/>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22"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38100</xdr:rowOff>
    </xdr:from>
    <xdr:to>
      <xdr:col>85</xdr:col>
      <xdr:colOff>126364</xdr:colOff>
      <xdr:row>42</xdr:row>
      <xdr:rowOff>38100</xdr:rowOff>
    </xdr:to>
    <xdr:cxnSp macro="">
      <xdr:nvCxnSpPr>
        <xdr:cNvPr id="423" name="直線コネクタ 422"/>
        <xdr:cNvCxnSpPr/>
      </xdr:nvCxnSpPr>
      <xdr:spPr>
        <a:xfrm flipV="1">
          <a:off x="16318864" y="5695950"/>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24" name="【認定こども園・幼稚園・保育所】&#10;有形固定資産減価償却率最小値テキスト"/>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25" name="直線コネクタ 424"/>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156227</xdr:rowOff>
    </xdr:from>
    <xdr:ext cx="405111" cy="259045"/>
    <xdr:sp macro="" textlink="">
      <xdr:nvSpPr>
        <xdr:cNvPr id="426" name="【認定こども園・幼稚園・保育所】&#10;有形固定資産減価償却率最大値テキスト"/>
        <xdr:cNvSpPr txBox="1"/>
      </xdr:nvSpPr>
      <xdr:spPr>
        <a:xfrm>
          <a:off x="16357600" y="5471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38100</xdr:rowOff>
    </xdr:from>
    <xdr:to>
      <xdr:col>86</xdr:col>
      <xdr:colOff>25400</xdr:colOff>
      <xdr:row>33</xdr:row>
      <xdr:rowOff>38100</xdr:rowOff>
    </xdr:to>
    <xdr:cxnSp macro="">
      <xdr:nvCxnSpPr>
        <xdr:cNvPr id="427" name="直線コネクタ 426"/>
        <xdr:cNvCxnSpPr/>
      </xdr:nvCxnSpPr>
      <xdr:spPr>
        <a:xfrm>
          <a:off x="16230600" y="5695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139717</xdr:rowOff>
    </xdr:from>
    <xdr:ext cx="405111" cy="259045"/>
    <xdr:sp macro="" textlink="">
      <xdr:nvSpPr>
        <xdr:cNvPr id="428" name="【認定こども園・幼稚園・保育所】&#10;有形固定資産減価償却率平均値テキスト"/>
        <xdr:cNvSpPr txBox="1"/>
      </xdr:nvSpPr>
      <xdr:spPr>
        <a:xfrm>
          <a:off x="16357600" y="61404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116840</xdr:rowOff>
    </xdr:from>
    <xdr:to>
      <xdr:col>85</xdr:col>
      <xdr:colOff>177800</xdr:colOff>
      <xdr:row>37</xdr:row>
      <xdr:rowOff>46990</xdr:rowOff>
    </xdr:to>
    <xdr:sp macro="" textlink="">
      <xdr:nvSpPr>
        <xdr:cNvPr id="429" name="フローチャート: 判断 428"/>
        <xdr:cNvSpPr/>
      </xdr:nvSpPr>
      <xdr:spPr>
        <a:xfrm>
          <a:off x="16268700" y="628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105410</xdr:rowOff>
    </xdr:from>
    <xdr:to>
      <xdr:col>81</xdr:col>
      <xdr:colOff>101600</xdr:colOff>
      <xdr:row>37</xdr:row>
      <xdr:rowOff>35560</xdr:rowOff>
    </xdr:to>
    <xdr:sp macro="" textlink="">
      <xdr:nvSpPr>
        <xdr:cNvPr id="430" name="フローチャート: 判断 429"/>
        <xdr:cNvSpPr/>
      </xdr:nvSpPr>
      <xdr:spPr>
        <a:xfrm>
          <a:off x="15430500" y="627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103505</xdr:rowOff>
    </xdr:from>
    <xdr:to>
      <xdr:col>76</xdr:col>
      <xdr:colOff>165100</xdr:colOff>
      <xdr:row>37</xdr:row>
      <xdr:rowOff>33655</xdr:rowOff>
    </xdr:to>
    <xdr:sp macro="" textlink="">
      <xdr:nvSpPr>
        <xdr:cNvPr id="431" name="フローチャート: 判断 430"/>
        <xdr:cNvSpPr/>
      </xdr:nvSpPr>
      <xdr:spPr>
        <a:xfrm>
          <a:off x="14541500" y="627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128270</xdr:rowOff>
    </xdr:from>
    <xdr:to>
      <xdr:col>72</xdr:col>
      <xdr:colOff>38100</xdr:colOff>
      <xdr:row>37</xdr:row>
      <xdr:rowOff>58420</xdr:rowOff>
    </xdr:to>
    <xdr:sp macro="" textlink="">
      <xdr:nvSpPr>
        <xdr:cNvPr id="432" name="フローチャート: 判断 431"/>
        <xdr:cNvSpPr/>
      </xdr:nvSpPr>
      <xdr:spPr>
        <a:xfrm>
          <a:off x="13652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4445</xdr:rowOff>
    </xdr:from>
    <xdr:to>
      <xdr:col>67</xdr:col>
      <xdr:colOff>101600</xdr:colOff>
      <xdr:row>37</xdr:row>
      <xdr:rowOff>106045</xdr:rowOff>
    </xdr:to>
    <xdr:sp macro="" textlink="">
      <xdr:nvSpPr>
        <xdr:cNvPr id="433" name="フローチャート: 判断 432"/>
        <xdr:cNvSpPr/>
      </xdr:nvSpPr>
      <xdr:spPr>
        <a:xfrm>
          <a:off x="12763500" y="634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4" name="テキスト ボックス 43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5" name="テキスト ボックス 43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6" name="テキスト ボックス 43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7" name="テキスト ボックス 43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8" name="テキスト ボックス 43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158750</xdr:rowOff>
    </xdr:from>
    <xdr:to>
      <xdr:col>85</xdr:col>
      <xdr:colOff>177800</xdr:colOff>
      <xdr:row>42</xdr:row>
      <xdr:rowOff>88900</xdr:rowOff>
    </xdr:to>
    <xdr:sp macro="" textlink="">
      <xdr:nvSpPr>
        <xdr:cNvPr id="439" name="楕円 438"/>
        <xdr:cNvSpPr/>
      </xdr:nvSpPr>
      <xdr:spPr>
        <a:xfrm>
          <a:off x="16268700" y="718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41</xdr:row>
      <xdr:rowOff>73677</xdr:rowOff>
    </xdr:from>
    <xdr:ext cx="469744" cy="259045"/>
    <xdr:sp macro="" textlink="">
      <xdr:nvSpPr>
        <xdr:cNvPr id="440" name="【認定こども園・幼稚園・保育所】&#10;有形固定資産減価償却率該当値テキスト"/>
        <xdr:cNvSpPr txBox="1"/>
      </xdr:nvSpPr>
      <xdr:spPr>
        <a:xfrm>
          <a:off x="16357600" y="7103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158750</xdr:rowOff>
    </xdr:from>
    <xdr:to>
      <xdr:col>81</xdr:col>
      <xdr:colOff>101600</xdr:colOff>
      <xdr:row>42</xdr:row>
      <xdr:rowOff>88900</xdr:rowOff>
    </xdr:to>
    <xdr:sp macro="" textlink="">
      <xdr:nvSpPr>
        <xdr:cNvPr id="441" name="楕円 440"/>
        <xdr:cNvSpPr/>
      </xdr:nvSpPr>
      <xdr:spPr>
        <a:xfrm>
          <a:off x="15430500" y="718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42</xdr:row>
      <xdr:rowOff>38100</xdr:rowOff>
    </xdr:from>
    <xdr:to>
      <xdr:col>85</xdr:col>
      <xdr:colOff>127000</xdr:colOff>
      <xdr:row>42</xdr:row>
      <xdr:rowOff>38100</xdr:rowOff>
    </xdr:to>
    <xdr:cxnSp macro="">
      <xdr:nvCxnSpPr>
        <xdr:cNvPr id="442" name="直線コネクタ 441"/>
        <xdr:cNvCxnSpPr/>
      </xdr:nvCxnSpPr>
      <xdr:spPr>
        <a:xfrm>
          <a:off x="15481300" y="723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41</xdr:row>
      <xdr:rowOff>158750</xdr:rowOff>
    </xdr:from>
    <xdr:to>
      <xdr:col>76</xdr:col>
      <xdr:colOff>165100</xdr:colOff>
      <xdr:row>42</xdr:row>
      <xdr:rowOff>88900</xdr:rowOff>
    </xdr:to>
    <xdr:sp macro="" textlink="">
      <xdr:nvSpPr>
        <xdr:cNvPr id="443" name="楕円 442"/>
        <xdr:cNvSpPr/>
      </xdr:nvSpPr>
      <xdr:spPr>
        <a:xfrm>
          <a:off x="14541500" y="718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42</xdr:row>
      <xdr:rowOff>38100</xdr:rowOff>
    </xdr:from>
    <xdr:to>
      <xdr:col>81</xdr:col>
      <xdr:colOff>50800</xdr:colOff>
      <xdr:row>42</xdr:row>
      <xdr:rowOff>38100</xdr:rowOff>
    </xdr:to>
    <xdr:cxnSp macro="">
      <xdr:nvCxnSpPr>
        <xdr:cNvPr id="444" name="直線コネクタ 443"/>
        <xdr:cNvCxnSpPr/>
      </xdr:nvCxnSpPr>
      <xdr:spPr>
        <a:xfrm>
          <a:off x="14592300" y="723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41</xdr:row>
      <xdr:rowOff>158750</xdr:rowOff>
    </xdr:from>
    <xdr:to>
      <xdr:col>72</xdr:col>
      <xdr:colOff>38100</xdr:colOff>
      <xdr:row>42</xdr:row>
      <xdr:rowOff>88900</xdr:rowOff>
    </xdr:to>
    <xdr:sp macro="" textlink="">
      <xdr:nvSpPr>
        <xdr:cNvPr id="445" name="楕円 444"/>
        <xdr:cNvSpPr/>
      </xdr:nvSpPr>
      <xdr:spPr>
        <a:xfrm>
          <a:off x="13652500" y="718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42</xdr:row>
      <xdr:rowOff>38100</xdr:rowOff>
    </xdr:from>
    <xdr:to>
      <xdr:col>76</xdr:col>
      <xdr:colOff>114300</xdr:colOff>
      <xdr:row>42</xdr:row>
      <xdr:rowOff>38100</xdr:rowOff>
    </xdr:to>
    <xdr:cxnSp macro="">
      <xdr:nvCxnSpPr>
        <xdr:cNvPr id="446" name="直線コネクタ 445"/>
        <xdr:cNvCxnSpPr/>
      </xdr:nvCxnSpPr>
      <xdr:spPr>
        <a:xfrm>
          <a:off x="13703300" y="723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41</xdr:row>
      <xdr:rowOff>158750</xdr:rowOff>
    </xdr:from>
    <xdr:to>
      <xdr:col>67</xdr:col>
      <xdr:colOff>101600</xdr:colOff>
      <xdr:row>42</xdr:row>
      <xdr:rowOff>88900</xdr:rowOff>
    </xdr:to>
    <xdr:sp macro="" textlink="">
      <xdr:nvSpPr>
        <xdr:cNvPr id="447" name="楕円 446"/>
        <xdr:cNvSpPr/>
      </xdr:nvSpPr>
      <xdr:spPr>
        <a:xfrm>
          <a:off x="12763500" y="718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42</xdr:row>
      <xdr:rowOff>38100</xdr:rowOff>
    </xdr:from>
    <xdr:to>
      <xdr:col>71</xdr:col>
      <xdr:colOff>177800</xdr:colOff>
      <xdr:row>42</xdr:row>
      <xdr:rowOff>38100</xdr:rowOff>
    </xdr:to>
    <xdr:cxnSp macro="">
      <xdr:nvCxnSpPr>
        <xdr:cNvPr id="448" name="直線コネクタ 447"/>
        <xdr:cNvCxnSpPr/>
      </xdr:nvCxnSpPr>
      <xdr:spPr>
        <a:xfrm>
          <a:off x="12814300" y="723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52087</xdr:rowOff>
    </xdr:from>
    <xdr:ext cx="405111" cy="259045"/>
    <xdr:sp macro="" textlink="">
      <xdr:nvSpPr>
        <xdr:cNvPr id="449" name="n_1aveValue【認定こども園・幼稚園・保育所】&#10;有形固定資産減価償却率"/>
        <xdr:cNvSpPr txBox="1"/>
      </xdr:nvSpPr>
      <xdr:spPr>
        <a:xfrm>
          <a:off x="15266044" y="605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50182</xdr:rowOff>
    </xdr:from>
    <xdr:ext cx="405111" cy="259045"/>
    <xdr:sp macro="" textlink="">
      <xdr:nvSpPr>
        <xdr:cNvPr id="450" name="n_2aveValue【認定こども園・幼稚園・保育所】&#10;有形固定資産減価償却率"/>
        <xdr:cNvSpPr txBox="1"/>
      </xdr:nvSpPr>
      <xdr:spPr>
        <a:xfrm>
          <a:off x="14389744" y="6050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74947</xdr:rowOff>
    </xdr:from>
    <xdr:ext cx="405111" cy="259045"/>
    <xdr:sp macro="" textlink="">
      <xdr:nvSpPr>
        <xdr:cNvPr id="451" name="n_3aveValue【認定こども園・幼稚園・保育所】&#10;有形固定資産減価償却率"/>
        <xdr:cNvSpPr txBox="1"/>
      </xdr:nvSpPr>
      <xdr:spPr>
        <a:xfrm>
          <a:off x="13500744" y="607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122572</xdr:rowOff>
    </xdr:from>
    <xdr:ext cx="405111" cy="259045"/>
    <xdr:sp macro="" textlink="">
      <xdr:nvSpPr>
        <xdr:cNvPr id="452" name="n_4aveValue【認定こども園・幼稚園・保育所】&#10;有形固定資産減価償却率"/>
        <xdr:cNvSpPr txBox="1"/>
      </xdr:nvSpPr>
      <xdr:spPr>
        <a:xfrm>
          <a:off x="12611744" y="612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42</xdr:row>
      <xdr:rowOff>80027</xdr:rowOff>
    </xdr:from>
    <xdr:ext cx="469744" cy="259045"/>
    <xdr:sp macro="" textlink="">
      <xdr:nvSpPr>
        <xdr:cNvPr id="453" name="n_1mainValue【認定こども園・幼稚園・保育所】&#10;有形固定資産減価償却率"/>
        <xdr:cNvSpPr txBox="1"/>
      </xdr:nvSpPr>
      <xdr:spPr>
        <a:xfrm>
          <a:off x="15233727" y="728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42</xdr:row>
      <xdr:rowOff>80027</xdr:rowOff>
    </xdr:from>
    <xdr:ext cx="469744" cy="259045"/>
    <xdr:sp macro="" textlink="">
      <xdr:nvSpPr>
        <xdr:cNvPr id="454" name="n_2mainValue【認定こども園・幼稚園・保育所】&#10;有形固定資産減価償却率"/>
        <xdr:cNvSpPr txBox="1"/>
      </xdr:nvSpPr>
      <xdr:spPr>
        <a:xfrm>
          <a:off x="14357427" y="728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133427</xdr:colOff>
      <xdr:row>42</xdr:row>
      <xdr:rowOff>80027</xdr:rowOff>
    </xdr:from>
    <xdr:ext cx="469744" cy="259045"/>
    <xdr:sp macro="" textlink="">
      <xdr:nvSpPr>
        <xdr:cNvPr id="455" name="n_3mainValue【認定こども園・幼稚園・保育所】&#10;有形固定資産減価償却率"/>
        <xdr:cNvSpPr txBox="1"/>
      </xdr:nvSpPr>
      <xdr:spPr>
        <a:xfrm>
          <a:off x="13468427" y="728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6427</xdr:colOff>
      <xdr:row>42</xdr:row>
      <xdr:rowOff>80027</xdr:rowOff>
    </xdr:from>
    <xdr:ext cx="469744" cy="259045"/>
    <xdr:sp macro="" textlink="">
      <xdr:nvSpPr>
        <xdr:cNvPr id="456" name="n_4mainValue【認定こども園・幼稚園・保育所】&#10;有形固定資産減価償却率"/>
        <xdr:cNvSpPr txBox="1"/>
      </xdr:nvSpPr>
      <xdr:spPr>
        <a:xfrm>
          <a:off x="12579427" y="728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7" name="正方形/長方形 45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8" name="正方形/長方形 45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9" name="正方形/長方形 45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60" name="正方形/長方形 45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1" name="正方形/長方形 46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2" name="正方形/長方形 46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3" name="正方形/長方形 46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4" name="正方形/長方形 46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5" name="テキスト ボックス 46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6" name="直線コネクタ 46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7" name="直線コネクタ 466"/>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68" name="テキスト ボックス 467"/>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9" name="直線コネクタ 468"/>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70" name="テキスト ボックス 469"/>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71" name="直線コネクタ 470"/>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72" name="テキスト ボックス 471"/>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73" name="直線コネクタ 472"/>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74" name="テキスト ボックス 473"/>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75" name="直線コネクタ 474"/>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76" name="テキスト ボックス 475"/>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7" name="直線コネクタ 47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8" name="テキスト ボックス 477"/>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9"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144780</xdr:rowOff>
    </xdr:from>
    <xdr:to>
      <xdr:col>116</xdr:col>
      <xdr:colOff>62864</xdr:colOff>
      <xdr:row>42</xdr:row>
      <xdr:rowOff>15240</xdr:rowOff>
    </xdr:to>
    <xdr:cxnSp macro="">
      <xdr:nvCxnSpPr>
        <xdr:cNvPr id="480" name="直線コネクタ 479"/>
        <xdr:cNvCxnSpPr/>
      </xdr:nvCxnSpPr>
      <xdr:spPr>
        <a:xfrm flipV="1">
          <a:off x="22160864" y="5974080"/>
          <a:ext cx="0" cy="1242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19067</xdr:rowOff>
    </xdr:from>
    <xdr:ext cx="469744" cy="259045"/>
    <xdr:sp macro="" textlink="">
      <xdr:nvSpPr>
        <xdr:cNvPr id="481" name="【認定こども園・幼稚園・保育所】&#10;一人当たり面積最小値テキスト"/>
        <xdr:cNvSpPr txBox="1"/>
      </xdr:nvSpPr>
      <xdr:spPr>
        <a:xfrm>
          <a:off x="22199600" y="721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15240</xdr:rowOff>
    </xdr:from>
    <xdr:to>
      <xdr:col>116</xdr:col>
      <xdr:colOff>152400</xdr:colOff>
      <xdr:row>42</xdr:row>
      <xdr:rowOff>15240</xdr:rowOff>
    </xdr:to>
    <xdr:cxnSp macro="">
      <xdr:nvCxnSpPr>
        <xdr:cNvPr id="482" name="直線コネクタ 481"/>
        <xdr:cNvCxnSpPr/>
      </xdr:nvCxnSpPr>
      <xdr:spPr>
        <a:xfrm>
          <a:off x="22072600" y="7216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91457</xdr:rowOff>
    </xdr:from>
    <xdr:ext cx="469744" cy="259045"/>
    <xdr:sp macro="" textlink="">
      <xdr:nvSpPr>
        <xdr:cNvPr id="483" name="【認定こども園・幼稚園・保育所】&#10;一人当たり面積最大値テキスト"/>
        <xdr:cNvSpPr txBox="1"/>
      </xdr:nvSpPr>
      <xdr:spPr>
        <a:xfrm>
          <a:off x="22199600" y="574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144780</xdr:rowOff>
    </xdr:from>
    <xdr:to>
      <xdr:col>116</xdr:col>
      <xdr:colOff>152400</xdr:colOff>
      <xdr:row>34</xdr:row>
      <xdr:rowOff>144780</xdr:rowOff>
    </xdr:to>
    <xdr:cxnSp macro="">
      <xdr:nvCxnSpPr>
        <xdr:cNvPr id="484" name="直線コネクタ 483"/>
        <xdr:cNvCxnSpPr/>
      </xdr:nvCxnSpPr>
      <xdr:spPr>
        <a:xfrm>
          <a:off x="22072600" y="597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143527</xdr:rowOff>
    </xdr:from>
    <xdr:ext cx="469744" cy="259045"/>
    <xdr:sp macro="" textlink="">
      <xdr:nvSpPr>
        <xdr:cNvPr id="485" name="【認定こども園・幼稚園・保育所】&#10;一人当たり面積平均値テキスト"/>
        <xdr:cNvSpPr txBox="1"/>
      </xdr:nvSpPr>
      <xdr:spPr>
        <a:xfrm>
          <a:off x="22199600" y="6658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120650</xdr:rowOff>
    </xdr:from>
    <xdr:to>
      <xdr:col>116</xdr:col>
      <xdr:colOff>114300</xdr:colOff>
      <xdr:row>40</xdr:row>
      <xdr:rowOff>50800</xdr:rowOff>
    </xdr:to>
    <xdr:sp macro="" textlink="">
      <xdr:nvSpPr>
        <xdr:cNvPr id="486" name="フローチャート: 判断 485"/>
        <xdr:cNvSpPr/>
      </xdr:nvSpPr>
      <xdr:spPr>
        <a:xfrm>
          <a:off x="22110700" y="680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135890</xdr:rowOff>
    </xdr:from>
    <xdr:to>
      <xdr:col>112</xdr:col>
      <xdr:colOff>38100</xdr:colOff>
      <xdr:row>40</xdr:row>
      <xdr:rowOff>66040</xdr:rowOff>
    </xdr:to>
    <xdr:sp macro="" textlink="">
      <xdr:nvSpPr>
        <xdr:cNvPr id="487" name="フローチャート: 判断 486"/>
        <xdr:cNvSpPr/>
      </xdr:nvSpPr>
      <xdr:spPr>
        <a:xfrm>
          <a:off x="21272500" y="682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154940</xdr:rowOff>
    </xdr:from>
    <xdr:to>
      <xdr:col>107</xdr:col>
      <xdr:colOff>101600</xdr:colOff>
      <xdr:row>40</xdr:row>
      <xdr:rowOff>85090</xdr:rowOff>
    </xdr:to>
    <xdr:sp macro="" textlink="">
      <xdr:nvSpPr>
        <xdr:cNvPr id="488" name="フローチャート: 判断 487"/>
        <xdr:cNvSpPr/>
      </xdr:nvSpPr>
      <xdr:spPr>
        <a:xfrm>
          <a:off x="20383500" y="6841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153035</xdr:rowOff>
    </xdr:from>
    <xdr:to>
      <xdr:col>102</xdr:col>
      <xdr:colOff>165100</xdr:colOff>
      <xdr:row>40</xdr:row>
      <xdr:rowOff>83185</xdr:rowOff>
    </xdr:to>
    <xdr:sp macro="" textlink="">
      <xdr:nvSpPr>
        <xdr:cNvPr id="489" name="フローチャート: 判断 488"/>
        <xdr:cNvSpPr/>
      </xdr:nvSpPr>
      <xdr:spPr>
        <a:xfrm>
          <a:off x="19494500" y="6839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162560</xdr:rowOff>
    </xdr:from>
    <xdr:to>
      <xdr:col>98</xdr:col>
      <xdr:colOff>38100</xdr:colOff>
      <xdr:row>40</xdr:row>
      <xdr:rowOff>92710</xdr:rowOff>
    </xdr:to>
    <xdr:sp macro="" textlink="">
      <xdr:nvSpPr>
        <xdr:cNvPr id="490" name="フローチャート: 判断 489"/>
        <xdr:cNvSpPr/>
      </xdr:nvSpPr>
      <xdr:spPr>
        <a:xfrm>
          <a:off x="18605500" y="6849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91" name="テキスト ボックス 49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2" name="テキスト ボックス 49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3" name="テキスト ボックス 49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4" name="テキスト ボックス 49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5" name="テキスト ボックス 49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126365</xdr:rowOff>
    </xdr:from>
    <xdr:to>
      <xdr:col>116</xdr:col>
      <xdr:colOff>114300</xdr:colOff>
      <xdr:row>42</xdr:row>
      <xdr:rowOff>56515</xdr:rowOff>
    </xdr:to>
    <xdr:sp macro="" textlink="">
      <xdr:nvSpPr>
        <xdr:cNvPr id="496" name="楕円 495"/>
        <xdr:cNvSpPr/>
      </xdr:nvSpPr>
      <xdr:spPr>
        <a:xfrm>
          <a:off x="22110700" y="715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41292</xdr:rowOff>
    </xdr:from>
    <xdr:ext cx="469744" cy="259045"/>
    <xdr:sp macro="" textlink="">
      <xdr:nvSpPr>
        <xdr:cNvPr id="497" name="【認定こども園・幼稚園・保育所】&#10;一人当たり面積該当値テキスト"/>
        <xdr:cNvSpPr txBox="1"/>
      </xdr:nvSpPr>
      <xdr:spPr>
        <a:xfrm>
          <a:off x="22199600" y="7070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126365</xdr:rowOff>
    </xdr:from>
    <xdr:to>
      <xdr:col>112</xdr:col>
      <xdr:colOff>38100</xdr:colOff>
      <xdr:row>42</xdr:row>
      <xdr:rowOff>56515</xdr:rowOff>
    </xdr:to>
    <xdr:sp macro="" textlink="">
      <xdr:nvSpPr>
        <xdr:cNvPr id="498" name="楕円 497"/>
        <xdr:cNvSpPr/>
      </xdr:nvSpPr>
      <xdr:spPr>
        <a:xfrm>
          <a:off x="21272500" y="715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42</xdr:row>
      <xdr:rowOff>5715</xdr:rowOff>
    </xdr:from>
    <xdr:to>
      <xdr:col>116</xdr:col>
      <xdr:colOff>63500</xdr:colOff>
      <xdr:row>42</xdr:row>
      <xdr:rowOff>5715</xdr:rowOff>
    </xdr:to>
    <xdr:cxnSp macro="">
      <xdr:nvCxnSpPr>
        <xdr:cNvPr id="499" name="直線コネクタ 498"/>
        <xdr:cNvCxnSpPr/>
      </xdr:nvCxnSpPr>
      <xdr:spPr>
        <a:xfrm>
          <a:off x="21323300" y="720661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126365</xdr:rowOff>
    </xdr:from>
    <xdr:to>
      <xdr:col>107</xdr:col>
      <xdr:colOff>101600</xdr:colOff>
      <xdr:row>42</xdr:row>
      <xdr:rowOff>56515</xdr:rowOff>
    </xdr:to>
    <xdr:sp macro="" textlink="">
      <xdr:nvSpPr>
        <xdr:cNvPr id="500" name="楕円 499"/>
        <xdr:cNvSpPr/>
      </xdr:nvSpPr>
      <xdr:spPr>
        <a:xfrm>
          <a:off x="20383500" y="715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42</xdr:row>
      <xdr:rowOff>5715</xdr:rowOff>
    </xdr:from>
    <xdr:to>
      <xdr:col>111</xdr:col>
      <xdr:colOff>177800</xdr:colOff>
      <xdr:row>42</xdr:row>
      <xdr:rowOff>5715</xdr:rowOff>
    </xdr:to>
    <xdr:cxnSp macro="">
      <xdr:nvCxnSpPr>
        <xdr:cNvPr id="501" name="直線コネクタ 500"/>
        <xdr:cNvCxnSpPr/>
      </xdr:nvCxnSpPr>
      <xdr:spPr>
        <a:xfrm>
          <a:off x="20434300" y="72066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126365</xdr:rowOff>
    </xdr:from>
    <xdr:to>
      <xdr:col>102</xdr:col>
      <xdr:colOff>165100</xdr:colOff>
      <xdr:row>42</xdr:row>
      <xdr:rowOff>56515</xdr:rowOff>
    </xdr:to>
    <xdr:sp macro="" textlink="">
      <xdr:nvSpPr>
        <xdr:cNvPr id="502" name="楕円 501"/>
        <xdr:cNvSpPr/>
      </xdr:nvSpPr>
      <xdr:spPr>
        <a:xfrm>
          <a:off x="19494500" y="715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42</xdr:row>
      <xdr:rowOff>5715</xdr:rowOff>
    </xdr:from>
    <xdr:to>
      <xdr:col>107</xdr:col>
      <xdr:colOff>50800</xdr:colOff>
      <xdr:row>42</xdr:row>
      <xdr:rowOff>5715</xdr:rowOff>
    </xdr:to>
    <xdr:cxnSp macro="">
      <xdr:nvCxnSpPr>
        <xdr:cNvPr id="503" name="直線コネクタ 502"/>
        <xdr:cNvCxnSpPr/>
      </xdr:nvCxnSpPr>
      <xdr:spPr>
        <a:xfrm>
          <a:off x="19545300" y="72066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128270</xdr:rowOff>
    </xdr:from>
    <xdr:to>
      <xdr:col>98</xdr:col>
      <xdr:colOff>38100</xdr:colOff>
      <xdr:row>42</xdr:row>
      <xdr:rowOff>58420</xdr:rowOff>
    </xdr:to>
    <xdr:sp macro="" textlink="">
      <xdr:nvSpPr>
        <xdr:cNvPr id="504" name="楕円 503"/>
        <xdr:cNvSpPr/>
      </xdr:nvSpPr>
      <xdr:spPr>
        <a:xfrm>
          <a:off x="18605500" y="715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42</xdr:row>
      <xdr:rowOff>5715</xdr:rowOff>
    </xdr:from>
    <xdr:to>
      <xdr:col>102</xdr:col>
      <xdr:colOff>114300</xdr:colOff>
      <xdr:row>42</xdr:row>
      <xdr:rowOff>7620</xdr:rowOff>
    </xdr:to>
    <xdr:cxnSp macro="">
      <xdr:nvCxnSpPr>
        <xdr:cNvPr id="505" name="直線コネクタ 504"/>
        <xdr:cNvCxnSpPr/>
      </xdr:nvCxnSpPr>
      <xdr:spPr>
        <a:xfrm flipV="1">
          <a:off x="18656300" y="720661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82567</xdr:rowOff>
    </xdr:from>
    <xdr:ext cx="469744" cy="259045"/>
    <xdr:sp macro="" textlink="">
      <xdr:nvSpPr>
        <xdr:cNvPr id="506" name="n_1aveValue【認定こども園・幼稚園・保育所】&#10;一人当たり面積"/>
        <xdr:cNvSpPr txBox="1"/>
      </xdr:nvSpPr>
      <xdr:spPr>
        <a:xfrm>
          <a:off x="21075727" y="6597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101617</xdr:rowOff>
    </xdr:from>
    <xdr:ext cx="469744" cy="259045"/>
    <xdr:sp macro="" textlink="">
      <xdr:nvSpPr>
        <xdr:cNvPr id="507" name="n_2aveValue【認定こども園・幼稚園・保育所】&#10;一人当たり面積"/>
        <xdr:cNvSpPr txBox="1"/>
      </xdr:nvSpPr>
      <xdr:spPr>
        <a:xfrm>
          <a:off x="20199427" y="6616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99712</xdr:rowOff>
    </xdr:from>
    <xdr:ext cx="469744" cy="259045"/>
    <xdr:sp macro="" textlink="">
      <xdr:nvSpPr>
        <xdr:cNvPr id="508" name="n_3aveValue【認定こども園・幼稚園・保育所】&#10;一人当たり面積"/>
        <xdr:cNvSpPr txBox="1"/>
      </xdr:nvSpPr>
      <xdr:spPr>
        <a:xfrm>
          <a:off x="19310427" y="6614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109237</xdr:rowOff>
    </xdr:from>
    <xdr:ext cx="469744" cy="259045"/>
    <xdr:sp macro="" textlink="">
      <xdr:nvSpPr>
        <xdr:cNvPr id="509" name="n_4aveValue【認定こども園・幼稚園・保育所】&#10;一人当たり面積"/>
        <xdr:cNvSpPr txBox="1"/>
      </xdr:nvSpPr>
      <xdr:spPr>
        <a:xfrm>
          <a:off x="18421427" y="6624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42</xdr:row>
      <xdr:rowOff>47642</xdr:rowOff>
    </xdr:from>
    <xdr:ext cx="469744" cy="259045"/>
    <xdr:sp macro="" textlink="">
      <xdr:nvSpPr>
        <xdr:cNvPr id="510" name="n_1mainValue【認定こども園・幼稚園・保育所】&#10;一人当たり面積"/>
        <xdr:cNvSpPr txBox="1"/>
      </xdr:nvSpPr>
      <xdr:spPr>
        <a:xfrm>
          <a:off x="21075727" y="7248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42</xdr:row>
      <xdr:rowOff>47642</xdr:rowOff>
    </xdr:from>
    <xdr:ext cx="469744" cy="259045"/>
    <xdr:sp macro="" textlink="">
      <xdr:nvSpPr>
        <xdr:cNvPr id="511" name="n_2mainValue【認定こども園・幼稚園・保育所】&#10;一人当たり面積"/>
        <xdr:cNvSpPr txBox="1"/>
      </xdr:nvSpPr>
      <xdr:spPr>
        <a:xfrm>
          <a:off x="20199427" y="7248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42</xdr:row>
      <xdr:rowOff>47642</xdr:rowOff>
    </xdr:from>
    <xdr:ext cx="469744" cy="259045"/>
    <xdr:sp macro="" textlink="">
      <xdr:nvSpPr>
        <xdr:cNvPr id="512" name="n_3mainValue【認定こども園・幼稚園・保育所】&#10;一人当たり面積"/>
        <xdr:cNvSpPr txBox="1"/>
      </xdr:nvSpPr>
      <xdr:spPr>
        <a:xfrm>
          <a:off x="19310427" y="7248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42</xdr:row>
      <xdr:rowOff>49547</xdr:rowOff>
    </xdr:from>
    <xdr:ext cx="469744" cy="259045"/>
    <xdr:sp macro="" textlink="">
      <xdr:nvSpPr>
        <xdr:cNvPr id="513" name="n_4mainValue【認定こども園・幼稚園・保育所】&#10;一人当たり面積"/>
        <xdr:cNvSpPr txBox="1"/>
      </xdr:nvSpPr>
      <xdr:spPr>
        <a:xfrm>
          <a:off x="18421427" y="7250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4" name="正方形/長方形 51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5" name="正方形/長方形 51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6" name="正方形/長方形 51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7" name="正方形/長方形 51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8" name="正方形/長方形 51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9" name="正方形/長方形 51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20" name="正方形/長方形 51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1" name="正方形/長方形 52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2" name="テキスト ボックス 52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3" name="直線コネクタ 52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4" name="テキスト ボックス 523"/>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5" name="直線コネクタ 524"/>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6" name="テキスト ボックス 525"/>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7" name="直線コネクタ 526"/>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8" name="テキスト ボックス 527"/>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9" name="直線コネクタ 528"/>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30" name="テキスト ボックス 529"/>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31" name="直線コネクタ 530"/>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32" name="テキスト ボックス 531"/>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33" name="直線コネクタ 532"/>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4" name="テキスト ボックス 533"/>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5" name="直線コネクタ 53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6" name="テキスト ボックス 535"/>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7"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81915</xdr:rowOff>
    </xdr:from>
    <xdr:to>
      <xdr:col>85</xdr:col>
      <xdr:colOff>126364</xdr:colOff>
      <xdr:row>62</xdr:row>
      <xdr:rowOff>154305</xdr:rowOff>
    </xdr:to>
    <xdr:cxnSp macro="">
      <xdr:nvCxnSpPr>
        <xdr:cNvPr id="538" name="直線コネクタ 537"/>
        <xdr:cNvCxnSpPr/>
      </xdr:nvCxnSpPr>
      <xdr:spPr>
        <a:xfrm flipV="1">
          <a:off x="16318864" y="9683115"/>
          <a:ext cx="0" cy="1101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158132</xdr:rowOff>
    </xdr:from>
    <xdr:ext cx="405111" cy="259045"/>
    <xdr:sp macro="" textlink="">
      <xdr:nvSpPr>
        <xdr:cNvPr id="539" name="【学校施設】&#10;有形固定資産減価償却率最小値テキスト"/>
        <xdr:cNvSpPr txBox="1"/>
      </xdr:nvSpPr>
      <xdr:spPr>
        <a:xfrm>
          <a:off x="16357600" y="10788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154305</xdr:rowOff>
    </xdr:from>
    <xdr:to>
      <xdr:col>86</xdr:col>
      <xdr:colOff>25400</xdr:colOff>
      <xdr:row>62</xdr:row>
      <xdr:rowOff>154305</xdr:rowOff>
    </xdr:to>
    <xdr:cxnSp macro="">
      <xdr:nvCxnSpPr>
        <xdr:cNvPr id="540" name="直線コネクタ 539"/>
        <xdr:cNvCxnSpPr/>
      </xdr:nvCxnSpPr>
      <xdr:spPr>
        <a:xfrm>
          <a:off x="16230600" y="10784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28592</xdr:rowOff>
    </xdr:from>
    <xdr:ext cx="405111" cy="259045"/>
    <xdr:sp macro="" textlink="">
      <xdr:nvSpPr>
        <xdr:cNvPr id="541" name="【学校施設】&#10;有形固定資産減価償却率最大値テキスト"/>
        <xdr:cNvSpPr txBox="1"/>
      </xdr:nvSpPr>
      <xdr:spPr>
        <a:xfrm>
          <a:off x="16357600" y="9458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81915</xdr:rowOff>
    </xdr:from>
    <xdr:to>
      <xdr:col>86</xdr:col>
      <xdr:colOff>25400</xdr:colOff>
      <xdr:row>56</xdr:row>
      <xdr:rowOff>81915</xdr:rowOff>
    </xdr:to>
    <xdr:cxnSp macro="">
      <xdr:nvCxnSpPr>
        <xdr:cNvPr id="542" name="直線コネクタ 541"/>
        <xdr:cNvCxnSpPr/>
      </xdr:nvCxnSpPr>
      <xdr:spPr>
        <a:xfrm>
          <a:off x="16230600" y="9683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36847</xdr:rowOff>
    </xdr:from>
    <xdr:ext cx="405111" cy="259045"/>
    <xdr:sp macro="" textlink="">
      <xdr:nvSpPr>
        <xdr:cNvPr id="543" name="【学校施設】&#10;有形固定資産減価償却率平均値テキスト"/>
        <xdr:cNvSpPr txBox="1"/>
      </xdr:nvSpPr>
      <xdr:spPr>
        <a:xfrm>
          <a:off x="16357600" y="10152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13970</xdr:rowOff>
    </xdr:from>
    <xdr:to>
      <xdr:col>85</xdr:col>
      <xdr:colOff>177800</xdr:colOff>
      <xdr:row>60</xdr:row>
      <xdr:rowOff>115570</xdr:rowOff>
    </xdr:to>
    <xdr:sp macro="" textlink="">
      <xdr:nvSpPr>
        <xdr:cNvPr id="544" name="フローチャート: 判断 543"/>
        <xdr:cNvSpPr/>
      </xdr:nvSpPr>
      <xdr:spPr>
        <a:xfrm>
          <a:off x="16268700" y="1030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164465</xdr:rowOff>
    </xdr:from>
    <xdr:to>
      <xdr:col>81</xdr:col>
      <xdr:colOff>101600</xdr:colOff>
      <xdr:row>60</xdr:row>
      <xdr:rowOff>94615</xdr:rowOff>
    </xdr:to>
    <xdr:sp macro="" textlink="">
      <xdr:nvSpPr>
        <xdr:cNvPr id="545" name="フローチャート: 判断 544"/>
        <xdr:cNvSpPr/>
      </xdr:nvSpPr>
      <xdr:spPr>
        <a:xfrm>
          <a:off x="15430500" y="1028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158750</xdr:rowOff>
    </xdr:from>
    <xdr:to>
      <xdr:col>76</xdr:col>
      <xdr:colOff>165100</xdr:colOff>
      <xdr:row>60</xdr:row>
      <xdr:rowOff>88900</xdr:rowOff>
    </xdr:to>
    <xdr:sp macro="" textlink="">
      <xdr:nvSpPr>
        <xdr:cNvPr id="546" name="フローチャート: 判断 545"/>
        <xdr:cNvSpPr/>
      </xdr:nvSpPr>
      <xdr:spPr>
        <a:xfrm>
          <a:off x="145415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162560</xdr:rowOff>
    </xdr:from>
    <xdr:to>
      <xdr:col>72</xdr:col>
      <xdr:colOff>38100</xdr:colOff>
      <xdr:row>60</xdr:row>
      <xdr:rowOff>92710</xdr:rowOff>
    </xdr:to>
    <xdr:sp macro="" textlink="">
      <xdr:nvSpPr>
        <xdr:cNvPr id="547" name="フローチャート: 判断 546"/>
        <xdr:cNvSpPr/>
      </xdr:nvSpPr>
      <xdr:spPr>
        <a:xfrm>
          <a:off x="13652500" y="1027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130175</xdr:rowOff>
    </xdr:from>
    <xdr:to>
      <xdr:col>67</xdr:col>
      <xdr:colOff>101600</xdr:colOff>
      <xdr:row>60</xdr:row>
      <xdr:rowOff>60325</xdr:rowOff>
    </xdr:to>
    <xdr:sp macro="" textlink="">
      <xdr:nvSpPr>
        <xdr:cNvPr id="548" name="フローチャート: 判断 547"/>
        <xdr:cNvSpPr/>
      </xdr:nvSpPr>
      <xdr:spPr>
        <a:xfrm>
          <a:off x="12763500" y="102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9" name="テキスト ボックス 54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50" name="テキスト ボックス 54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51" name="テキスト ボックス 55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2" name="テキスト ボックス 55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3" name="テキスト ボックス 55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143510</xdr:rowOff>
    </xdr:from>
    <xdr:to>
      <xdr:col>85</xdr:col>
      <xdr:colOff>177800</xdr:colOff>
      <xdr:row>61</xdr:row>
      <xdr:rowOff>73660</xdr:rowOff>
    </xdr:to>
    <xdr:sp macro="" textlink="">
      <xdr:nvSpPr>
        <xdr:cNvPr id="554" name="楕円 553"/>
        <xdr:cNvSpPr/>
      </xdr:nvSpPr>
      <xdr:spPr>
        <a:xfrm>
          <a:off x="162687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121937</xdr:rowOff>
    </xdr:from>
    <xdr:ext cx="405111" cy="259045"/>
    <xdr:sp macro="" textlink="">
      <xdr:nvSpPr>
        <xdr:cNvPr id="555" name="【学校施設】&#10;有形固定資産減価償却率該当値テキスト"/>
        <xdr:cNvSpPr txBox="1"/>
      </xdr:nvSpPr>
      <xdr:spPr>
        <a:xfrm>
          <a:off x="16357600" y="1040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126365</xdr:rowOff>
    </xdr:from>
    <xdr:to>
      <xdr:col>81</xdr:col>
      <xdr:colOff>101600</xdr:colOff>
      <xdr:row>61</xdr:row>
      <xdr:rowOff>56515</xdr:rowOff>
    </xdr:to>
    <xdr:sp macro="" textlink="">
      <xdr:nvSpPr>
        <xdr:cNvPr id="556" name="楕円 555"/>
        <xdr:cNvSpPr/>
      </xdr:nvSpPr>
      <xdr:spPr>
        <a:xfrm>
          <a:off x="15430500" y="10413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5715</xdr:rowOff>
    </xdr:from>
    <xdr:to>
      <xdr:col>85</xdr:col>
      <xdr:colOff>127000</xdr:colOff>
      <xdr:row>61</xdr:row>
      <xdr:rowOff>22860</xdr:rowOff>
    </xdr:to>
    <xdr:cxnSp macro="">
      <xdr:nvCxnSpPr>
        <xdr:cNvPr id="557" name="直線コネクタ 556"/>
        <xdr:cNvCxnSpPr/>
      </xdr:nvCxnSpPr>
      <xdr:spPr>
        <a:xfrm>
          <a:off x="15481300" y="10464165"/>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21590</xdr:rowOff>
    </xdr:from>
    <xdr:to>
      <xdr:col>76</xdr:col>
      <xdr:colOff>165100</xdr:colOff>
      <xdr:row>61</xdr:row>
      <xdr:rowOff>123190</xdr:rowOff>
    </xdr:to>
    <xdr:sp macro="" textlink="">
      <xdr:nvSpPr>
        <xdr:cNvPr id="558" name="楕円 557"/>
        <xdr:cNvSpPr/>
      </xdr:nvSpPr>
      <xdr:spPr>
        <a:xfrm>
          <a:off x="14541500" y="10480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5715</xdr:rowOff>
    </xdr:from>
    <xdr:to>
      <xdr:col>81</xdr:col>
      <xdr:colOff>50800</xdr:colOff>
      <xdr:row>61</xdr:row>
      <xdr:rowOff>72390</xdr:rowOff>
    </xdr:to>
    <xdr:cxnSp macro="">
      <xdr:nvCxnSpPr>
        <xdr:cNvPr id="559" name="直線コネクタ 558"/>
        <xdr:cNvCxnSpPr/>
      </xdr:nvCxnSpPr>
      <xdr:spPr>
        <a:xfrm flipV="1">
          <a:off x="14592300" y="10464165"/>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158750</xdr:rowOff>
    </xdr:from>
    <xdr:to>
      <xdr:col>72</xdr:col>
      <xdr:colOff>38100</xdr:colOff>
      <xdr:row>61</xdr:row>
      <xdr:rowOff>88900</xdr:rowOff>
    </xdr:to>
    <xdr:sp macro="" textlink="">
      <xdr:nvSpPr>
        <xdr:cNvPr id="560" name="楕円 559"/>
        <xdr:cNvSpPr/>
      </xdr:nvSpPr>
      <xdr:spPr>
        <a:xfrm>
          <a:off x="13652500" y="1044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38100</xdr:rowOff>
    </xdr:from>
    <xdr:to>
      <xdr:col>76</xdr:col>
      <xdr:colOff>114300</xdr:colOff>
      <xdr:row>61</xdr:row>
      <xdr:rowOff>72390</xdr:rowOff>
    </xdr:to>
    <xdr:cxnSp macro="">
      <xdr:nvCxnSpPr>
        <xdr:cNvPr id="561" name="直線コネクタ 560"/>
        <xdr:cNvCxnSpPr/>
      </xdr:nvCxnSpPr>
      <xdr:spPr>
        <a:xfrm>
          <a:off x="13703300" y="1049655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124460</xdr:rowOff>
    </xdr:from>
    <xdr:to>
      <xdr:col>67</xdr:col>
      <xdr:colOff>101600</xdr:colOff>
      <xdr:row>61</xdr:row>
      <xdr:rowOff>54610</xdr:rowOff>
    </xdr:to>
    <xdr:sp macro="" textlink="">
      <xdr:nvSpPr>
        <xdr:cNvPr id="562" name="楕円 561"/>
        <xdr:cNvSpPr/>
      </xdr:nvSpPr>
      <xdr:spPr>
        <a:xfrm>
          <a:off x="12763500" y="10411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3810</xdr:rowOff>
    </xdr:from>
    <xdr:to>
      <xdr:col>71</xdr:col>
      <xdr:colOff>177800</xdr:colOff>
      <xdr:row>61</xdr:row>
      <xdr:rowOff>38100</xdr:rowOff>
    </xdr:to>
    <xdr:cxnSp macro="">
      <xdr:nvCxnSpPr>
        <xdr:cNvPr id="563" name="直線コネクタ 562"/>
        <xdr:cNvCxnSpPr/>
      </xdr:nvCxnSpPr>
      <xdr:spPr>
        <a:xfrm>
          <a:off x="12814300" y="1046226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111142</xdr:rowOff>
    </xdr:from>
    <xdr:ext cx="405111" cy="259045"/>
    <xdr:sp macro="" textlink="">
      <xdr:nvSpPr>
        <xdr:cNvPr id="564" name="n_1aveValue【学校施設】&#10;有形固定資産減価償却率"/>
        <xdr:cNvSpPr txBox="1"/>
      </xdr:nvSpPr>
      <xdr:spPr>
        <a:xfrm>
          <a:off x="15266044" y="10055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105427</xdr:rowOff>
    </xdr:from>
    <xdr:ext cx="405111" cy="259045"/>
    <xdr:sp macro="" textlink="">
      <xdr:nvSpPr>
        <xdr:cNvPr id="565" name="n_2aveValue【学校施設】&#10;有形固定資産減価償却率"/>
        <xdr:cNvSpPr txBox="1"/>
      </xdr:nvSpPr>
      <xdr:spPr>
        <a:xfrm>
          <a:off x="14389744" y="1004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109237</xdr:rowOff>
    </xdr:from>
    <xdr:ext cx="405111" cy="259045"/>
    <xdr:sp macro="" textlink="">
      <xdr:nvSpPr>
        <xdr:cNvPr id="566" name="n_3aveValue【学校施設】&#10;有形固定資産減価償却率"/>
        <xdr:cNvSpPr txBox="1"/>
      </xdr:nvSpPr>
      <xdr:spPr>
        <a:xfrm>
          <a:off x="13500744" y="10053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76852</xdr:rowOff>
    </xdr:from>
    <xdr:ext cx="405111" cy="259045"/>
    <xdr:sp macro="" textlink="">
      <xdr:nvSpPr>
        <xdr:cNvPr id="567" name="n_4aveValue【学校施設】&#10;有形固定資産減価償却率"/>
        <xdr:cNvSpPr txBox="1"/>
      </xdr:nvSpPr>
      <xdr:spPr>
        <a:xfrm>
          <a:off x="12611744" y="1002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47642</xdr:rowOff>
    </xdr:from>
    <xdr:ext cx="405111" cy="259045"/>
    <xdr:sp macro="" textlink="">
      <xdr:nvSpPr>
        <xdr:cNvPr id="568" name="n_1mainValue【学校施設】&#10;有形固定資産減価償却率"/>
        <xdr:cNvSpPr txBox="1"/>
      </xdr:nvSpPr>
      <xdr:spPr>
        <a:xfrm>
          <a:off x="15266044" y="10506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114317</xdr:rowOff>
    </xdr:from>
    <xdr:ext cx="405111" cy="259045"/>
    <xdr:sp macro="" textlink="">
      <xdr:nvSpPr>
        <xdr:cNvPr id="569" name="n_2mainValue【学校施設】&#10;有形固定資産減価償却率"/>
        <xdr:cNvSpPr txBox="1"/>
      </xdr:nvSpPr>
      <xdr:spPr>
        <a:xfrm>
          <a:off x="14389744" y="10572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80027</xdr:rowOff>
    </xdr:from>
    <xdr:ext cx="405111" cy="259045"/>
    <xdr:sp macro="" textlink="">
      <xdr:nvSpPr>
        <xdr:cNvPr id="570" name="n_3mainValue【学校施設】&#10;有形固定資産減価償却率"/>
        <xdr:cNvSpPr txBox="1"/>
      </xdr:nvSpPr>
      <xdr:spPr>
        <a:xfrm>
          <a:off x="13500744" y="10538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45737</xdr:rowOff>
    </xdr:from>
    <xdr:ext cx="405111" cy="259045"/>
    <xdr:sp macro="" textlink="">
      <xdr:nvSpPr>
        <xdr:cNvPr id="571" name="n_4mainValue【学校施設】&#10;有形固定資産減価償却率"/>
        <xdr:cNvSpPr txBox="1"/>
      </xdr:nvSpPr>
      <xdr:spPr>
        <a:xfrm>
          <a:off x="12611744" y="10504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2" name="正方形/長方形 57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3" name="正方形/長方形 57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4" name="正方形/長方形 57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5" name="正方形/長方形 57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6" name="正方形/長方形 57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7" name="正方形/長方形 57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8" name="正方形/長方形 57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9" name="正方形/長方形 57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80" name="テキスト ボックス 57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1" name="直線コネクタ 58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82" name="テキスト ボックス 581"/>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63</xdr:row>
      <xdr:rowOff>57150</xdr:rowOff>
    </xdr:to>
    <xdr:cxnSp macro="">
      <xdr:nvCxnSpPr>
        <xdr:cNvPr id="583" name="直線コネクタ 582"/>
        <xdr:cNvCxnSpPr/>
      </xdr:nvCxnSpPr>
      <xdr:spPr>
        <a:xfrm>
          <a:off x="18288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584" name="テキスト ボックス 583"/>
        <xdr:cNvSpPr txBox="1"/>
      </xdr:nvSpPr>
      <xdr:spPr>
        <a:xfrm>
          <a:off x="17820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5" name="直線コネクタ 584"/>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6" name="テキスト ボックス 585"/>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587" name="直線コネクタ 586"/>
        <xdr:cNvCxnSpPr/>
      </xdr:nvCxnSpPr>
      <xdr:spPr>
        <a:xfrm>
          <a:off x="18288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143527</xdr:rowOff>
    </xdr:from>
    <xdr:ext cx="467179" cy="259045"/>
    <xdr:sp macro="" textlink="">
      <xdr:nvSpPr>
        <xdr:cNvPr id="588" name="テキスト ボックス 587"/>
        <xdr:cNvSpPr txBox="1"/>
      </xdr:nvSpPr>
      <xdr:spPr>
        <a:xfrm>
          <a:off x="17820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9" name="直線コネクタ 58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0" name="テキスト ボックス 58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1"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123444</xdr:rowOff>
    </xdr:from>
    <xdr:to>
      <xdr:col>116</xdr:col>
      <xdr:colOff>62864</xdr:colOff>
      <xdr:row>62</xdr:row>
      <xdr:rowOff>160020</xdr:rowOff>
    </xdr:to>
    <xdr:cxnSp macro="">
      <xdr:nvCxnSpPr>
        <xdr:cNvPr id="592" name="直線コネクタ 591"/>
        <xdr:cNvCxnSpPr/>
      </xdr:nvCxnSpPr>
      <xdr:spPr>
        <a:xfrm flipV="1">
          <a:off x="22160864" y="9553194"/>
          <a:ext cx="0" cy="12367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163847</xdr:rowOff>
    </xdr:from>
    <xdr:ext cx="469744" cy="259045"/>
    <xdr:sp macro="" textlink="">
      <xdr:nvSpPr>
        <xdr:cNvPr id="593" name="【学校施設】&#10;一人当たり面積最小値テキスト"/>
        <xdr:cNvSpPr txBox="1"/>
      </xdr:nvSpPr>
      <xdr:spPr>
        <a:xfrm>
          <a:off x="22199600" y="1079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160020</xdr:rowOff>
    </xdr:from>
    <xdr:to>
      <xdr:col>116</xdr:col>
      <xdr:colOff>152400</xdr:colOff>
      <xdr:row>62</xdr:row>
      <xdr:rowOff>160020</xdr:rowOff>
    </xdr:to>
    <xdr:cxnSp macro="">
      <xdr:nvCxnSpPr>
        <xdr:cNvPr id="594" name="直線コネクタ 593"/>
        <xdr:cNvCxnSpPr/>
      </xdr:nvCxnSpPr>
      <xdr:spPr>
        <a:xfrm>
          <a:off x="22072600" y="10789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70121</xdr:rowOff>
    </xdr:from>
    <xdr:ext cx="469744" cy="259045"/>
    <xdr:sp macro="" textlink="">
      <xdr:nvSpPr>
        <xdr:cNvPr id="595" name="【学校施設】&#10;一人当たり面積最大値テキスト"/>
        <xdr:cNvSpPr txBox="1"/>
      </xdr:nvSpPr>
      <xdr:spPr>
        <a:xfrm>
          <a:off x="22199600" y="9328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123444</xdr:rowOff>
    </xdr:from>
    <xdr:to>
      <xdr:col>116</xdr:col>
      <xdr:colOff>152400</xdr:colOff>
      <xdr:row>55</xdr:row>
      <xdr:rowOff>123444</xdr:rowOff>
    </xdr:to>
    <xdr:cxnSp macro="">
      <xdr:nvCxnSpPr>
        <xdr:cNvPr id="596" name="直線コネクタ 595"/>
        <xdr:cNvCxnSpPr/>
      </xdr:nvCxnSpPr>
      <xdr:spPr>
        <a:xfrm>
          <a:off x="22072600" y="9553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58</xdr:row>
      <xdr:rowOff>138383</xdr:rowOff>
    </xdr:from>
    <xdr:ext cx="469744" cy="259045"/>
    <xdr:sp macro="" textlink="">
      <xdr:nvSpPr>
        <xdr:cNvPr id="597" name="【学校施設】&#10;一人当たり面積平均値テキスト"/>
        <xdr:cNvSpPr txBox="1"/>
      </xdr:nvSpPr>
      <xdr:spPr>
        <a:xfrm>
          <a:off x="22199600" y="100824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115506</xdr:rowOff>
    </xdr:from>
    <xdr:to>
      <xdr:col>116</xdr:col>
      <xdr:colOff>114300</xdr:colOff>
      <xdr:row>60</xdr:row>
      <xdr:rowOff>45656</xdr:rowOff>
    </xdr:to>
    <xdr:sp macro="" textlink="">
      <xdr:nvSpPr>
        <xdr:cNvPr id="598" name="フローチャート: 判断 597"/>
        <xdr:cNvSpPr/>
      </xdr:nvSpPr>
      <xdr:spPr>
        <a:xfrm>
          <a:off x="22110700" y="10231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152082</xdr:rowOff>
    </xdr:from>
    <xdr:to>
      <xdr:col>112</xdr:col>
      <xdr:colOff>38100</xdr:colOff>
      <xdr:row>60</xdr:row>
      <xdr:rowOff>82232</xdr:rowOff>
    </xdr:to>
    <xdr:sp macro="" textlink="">
      <xdr:nvSpPr>
        <xdr:cNvPr id="599" name="フローチャート: 判断 598"/>
        <xdr:cNvSpPr/>
      </xdr:nvSpPr>
      <xdr:spPr>
        <a:xfrm>
          <a:off x="21272500" y="10267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166942</xdr:rowOff>
    </xdr:from>
    <xdr:to>
      <xdr:col>107</xdr:col>
      <xdr:colOff>101600</xdr:colOff>
      <xdr:row>60</xdr:row>
      <xdr:rowOff>97092</xdr:rowOff>
    </xdr:to>
    <xdr:sp macro="" textlink="">
      <xdr:nvSpPr>
        <xdr:cNvPr id="600" name="フローチャート: 判断 599"/>
        <xdr:cNvSpPr/>
      </xdr:nvSpPr>
      <xdr:spPr>
        <a:xfrm>
          <a:off x="20383500" y="10282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6921</xdr:rowOff>
    </xdr:from>
    <xdr:to>
      <xdr:col>102</xdr:col>
      <xdr:colOff>165100</xdr:colOff>
      <xdr:row>60</xdr:row>
      <xdr:rowOff>108521</xdr:rowOff>
    </xdr:to>
    <xdr:sp macro="" textlink="">
      <xdr:nvSpPr>
        <xdr:cNvPr id="601" name="フローチャート: 判断 600"/>
        <xdr:cNvSpPr/>
      </xdr:nvSpPr>
      <xdr:spPr>
        <a:xfrm>
          <a:off x="19494500" y="10293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9779</xdr:rowOff>
    </xdr:from>
    <xdr:to>
      <xdr:col>98</xdr:col>
      <xdr:colOff>38100</xdr:colOff>
      <xdr:row>60</xdr:row>
      <xdr:rowOff>111379</xdr:rowOff>
    </xdr:to>
    <xdr:sp macro="" textlink="">
      <xdr:nvSpPr>
        <xdr:cNvPr id="602" name="フローチャート: 判断 601"/>
        <xdr:cNvSpPr/>
      </xdr:nvSpPr>
      <xdr:spPr>
        <a:xfrm>
          <a:off x="18605500" y="10296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3" name="テキスト ボックス 60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4" name="テキスト ボックス 60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5" name="テキスト ボックス 60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6" name="テキスト ボックス 60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7" name="テキスト ボックス 60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146939</xdr:rowOff>
    </xdr:from>
    <xdr:to>
      <xdr:col>116</xdr:col>
      <xdr:colOff>114300</xdr:colOff>
      <xdr:row>60</xdr:row>
      <xdr:rowOff>77089</xdr:rowOff>
    </xdr:to>
    <xdr:sp macro="" textlink="">
      <xdr:nvSpPr>
        <xdr:cNvPr id="608" name="楕円 607"/>
        <xdr:cNvSpPr/>
      </xdr:nvSpPr>
      <xdr:spPr>
        <a:xfrm>
          <a:off x="22110700" y="10262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125366</xdr:rowOff>
    </xdr:from>
    <xdr:ext cx="469744" cy="259045"/>
    <xdr:sp macro="" textlink="">
      <xdr:nvSpPr>
        <xdr:cNvPr id="609" name="【学校施設】&#10;一人当たり面積該当値テキスト"/>
        <xdr:cNvSpPr txBox="1"/>
      </xdr:nvSpPr>
      <xdr:spPr>
        <a:xfrm>
          <a:off x="22199600" y="10240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158941</xdr:rowOff>
    </xdr:from>
    <xdr:to>
      <xdr:col>112</xdr:col>
      <xdr:colOff>38100</xdr:colOff>
      <xdr:row>60</xdr:row>
      <xdr:rowOff>89091</xdr:rowOff>
    </xdr:to>
    <xdr:sp macro="" textlink="">
      <xdr:nvSpPr>
        <xdr:cNvPr id="610" name="楕円 609"/>
        <xdr:cNvSpPr/>
      </xdr:nvSpPr>
      <xdr:spPr>
        <a:xfrm>
          <a:off x="21272500" y="10274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26289</xdr:rowOff>
    </xdr:from>
    <xdr:to>
      <xdr:col>116</xdr:col>
      <xdr:colOff>63500</xdr:colOff>
      <xdr:row>60</xdr:row>
      <xdr:rowOff>38291</xdr:rowOff>
    </xdr:to>
    <xdr:cxnSp macro="">
      <xdr:nvCxnSpPr>
        <xdr:cNvPr id="611" name="直線コネクタ 610"/>
        <xdr:cNvCxnSpPr/>
      </xdr:nvCxnSpPr>
      <xdr:spPr>
        <a:xfrm flipV="1">
          <a:off x="21323300" y="10313289"/>
          <a:ext cx="838200" cy="12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170370</xdr:rowOff>
    </xdr:from>
    <xdr:to>
      <xdr:col>107</xdr:col>
      <xdr:colOff>101600</xdr:colOff>
      <xdr:row>60</xdr:row>
      <xdr:rowOff>100520</xdr:rowOff>
    </xdr:to>
    <xdr:sp macro="" textlink="">
      <xdr:nvSpPr>
        <xdr:cNvPr id="612" name="楕円 611"/>
        <xdr:cNvSpPr/>
      </xdr:nvSpPr>
      <xdr:spPr>
        <a:xfrm>
          <a:off x="20383500" y="1028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38291</xdr:rowOff>
    </xdr:from>
    <xdr:to>
      <xdr:col>111</xdr:col>
      <xdr:colOff>177800</xdr:colOff>
      <xdr:row>60</xdr:row>
      <xdr:rowOff>49720</xdr:rowOff>
    </xdr:to>
    <xdr:cxnSp macro="">
      <xdr:nvCxnSpPr>
        <xdr:cNvPr id="613" name="直線コネクタ 612"/>
        <xdr:cNvCxnSpPr/>
      </xdr:nvCxnSpPr>
      <xdr:spPr>
        <a:xfrm flipV="1">
          <a:off x="20434300" y="10325291"/>
          <a:ext cx="889000" cy="1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15494</xdr:rowOff>
    </xdr:from>
    <xdr:to>
      <xdr:col>102</xdr:col>
      <xdr:colOff>165100</xdr:colOff>
      <xdr:row>60</xdr:row>
      <xdr:rowOff>117094</xdr:rowOff>
    </xdr:to>
    <xdr:sp macro="" textlink="">
      <xdr:nvSpPr>
        <xdr:cNvPr id="614" name="楕円 613"/>
        <xdr:cNvSpPr/>
      </xdr:nvSpPr>
      <xdr:spPr>
        <a:xfrm>
          <a:off x="19494500" y="10302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49720</xdr:rowOff>
    </xdr:from>
    <xdr:to>
      <xdr:col>107</xdr:col>
      <xdr:colOff>50800</xdr:colOff>
      <xdr:row>60</xdr:row>
      <xdr:rowOff>66294</xdr:rowOff>
    </xdr:to>
    <xdr:cxnSp macro="">
      <xdr:nvCxnSpPr>
        <xdr:cNvPr id="615" name="直線コネクタ 614"/>
        <xdr:cNvCxnSpPr/>
      </xdr:nvCxnSpPr>
      <xdr:spPr>
        <a:xfrm flipV="1">
          <a:off x="19545300" y="10336720"/>
          <a:ext cx="889000" cy="16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60</xdr:row>
      <xdr:rowOff>33782</xdr:rowOff>
    </xdr:from>
    <xdr:to>
      <xdr:col>98</xdr:col>
      <xdr:colOff>38100</xdr:colOff>
      <xdr:row>60</xdr:row>
      <xdr:rowOff>135382</xdr:rowOff>
    </xdr:to>
    <xdr:sp macro="" textlink="">
      <xdr:nvSpPr>
        <xdr:cNvPr id="616" name="楕円 615"/>
        <xdr:cNvSpPr/>
      </xdr:nvSpPr>
      <xdr:spPr>
        <a:xfrm>
          <a:off x="18605500" y="10320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60</xdr:row>
      <xdr:rowOff>66294</xdr:rowOff>
    </xdr:from>
    <xdr:to>
      <xdr:col>102</xdr:col>
      <xdr:colOff>114300</xdr:colOff>
      <xdr:row>60</xdr:row>
      <xdr:rowOff>84582</xdr:rowOff>
    </xdr:to>
    <xdr:cxnSp macro="">
      <xdr:nvCxnSpPr>
        <xdr:cNvPr id="617" name="直線コネクタ 616"/>
        <xdr:cNvCxnSpPr/>
      </xdr:nvCxnSpPr>
      <xdr:spPr>
        <a:xfrm flipV="1">
          <a:off x="18656300" y="1035329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98759</xdr:rowOff>
    </xdr:from>
    <xdr:ext cx="469744" cy="259045"/>
    <xdr:sp macro="" textlink="">
      <xdr:nvSpPr>
        <xdr:cNvPr id="618" name="n_1aveValue【学校施設】&#10;一人当たり面積"/>
        <xdr:cNvSpPr txBox="1"/>
      </xdr:nvSpPr>
      <xdr:spPr>
        <a:xfrm>
          <a:off x="21075727" y="10042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113619</xdr:rowOff>
    </xdr:from>
    <xdr:ext cx="469744" cy="259045"/>
    <xdr:sp macro="" textlink="">
      <xdr:nvSpPr>
        <xdr:cNvPr id="619" name="n_2aveValue【学校施設】&#10;一人当たり面積"/>
        <xdr:cNvSpPr txBox="1"/>
      </xdr:nvSpPr>
      <xdr:spPr>
        <a:xfrm>
          <a:off x="20199427" y="10057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125048</xdr:rowOff>
    </xdr:from>
    <xdr:ext cx="469744" cy="259045"/>
    <xdr:sp macro="" textlink="">
      <xdr:nvSpPr>
        <xdr:cNvPr id="620" name="n_3aveValue【学校施設】&#10;一人当たり面積"/>
        <xdr:cNvSpPr txBox="1"/>
      </xdr:nvSpPr>
      <xdr:spPr>
        <a:xfrm>
          <a:off x="19310427" y="10069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127906</xdr:rowOff>
    </xdr:from>
    <xdr:ext cx="469744" cy="259045"/>
    <xdr:sp macro="" textlink="">
      <xdr:nvSpPr>
        <xdr:cNvPr id="621" name="n_4aveValue【学校施設】&#10;一人当たり面積"/>
        <xdr:cNvSpPr txBox="1"/>
      </xdr:nvSpPr>
      <xdr:spPr>
        <a:xfrm>
          <a:off x="18421427" y="10072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80218</xdr:rowOff>
    </xdr:from>
    <xdr:ext cx="469744" cy="259045"/>
    <xdr:sp macro="" textlink="">
      <xdr:nvSpPr>
        <xdr:cNvPr id="622" name="n_1mainValue【学校施設】&#10;一人当たり面積"/>
        <xdr:cNvSpPr txBox="1"/>
      </xdr:nvSpPr>
      <xdr:spPr>
        <a:xfrm>
          <a:off x="21075727" y="10367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91647</xdr:rowOff>
    </xdr:from>
    <xdr:ext cx="469744" cy="259045"/>
    <xdr:sp macro="" textlink="">
      <xdr:nvSpPr>
        <xdr:cNvPr id="623" name="n_2mainValue【学校施設】&#10;一人当たり面積"/>
        <xdr:cNvSpPr txBox="1"/>
      </xdr:nvSpPr>
      <xdr:spPr>
        <a:xfrm>
          <a:off x="20199427" y="10378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108221</xdr:rowOff>
    </xdr:from>
    <xdr:ext cx="469744" cy="259045"/>
    <xdr:sp macro="" textlink="">
      <xdr:nvSpPr>
        <xdr:cNvPr id="624" name="n_3mainValue【学校施設】&#10;一人当たり面積"/>
        <xdr:cNvSpPr txBox="1"/>
      </xdr:nvSpPr>
      <xdr:spPr>
        <a:xfrm>
          <a:off x="19310427" y="10395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126509</xdr:rowOff>
    </xdr:from>
    <xdr:ext cx="469744" cy="259045"/>
    <xdr:sp macro="" textlink="">
      <xdr:nvSpPr>
        <xdr:cNvPr id="625" name="n_4mainValue【学校施設】&#10;一人当たり面積"/>
        <xdr:cNvSpPr txBox="1"/>
      </xdr:nvSpPr>
      <xdr:spPr>
        <a:xfrm>
          <a:off x="18421427" y="10413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6" name="正方形/長方形 62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7" name="正方形/長方形 62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8" name="正方形/長方形 62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9" name="正方形/長方形 62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0" name="正方形/長方形 62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1" name="正方形/長方形 63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2" name="正方形/長方形 63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3" name="正方形/長方形 63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4" name="テキスト ボックス 63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5" name="直線コネクタ 63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6" name="テキスト ボックス 635"/>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7" name="直線コネクタ 636"/>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8" name="テキスト ボックス 637"/>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9" name="直線コネクタ 638"/>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40" name="テキスト ボックス 639"/>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41" name="直線コネクタ 640"/>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42" name="テキスト ボックス 641"/>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43" name="直線コネクタ 642"/>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4" name="テキスト ボックス 643"/>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5" name="直線コネクタ 644"/>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6" name="テキスト ボックス 645"/>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7" name="直線コネクタ 646"/>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8" name="テキスト ボックス 647"/>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9" name="直線コネクタ 64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50"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39732</xdr:rowOff>
    </xdr:from>
    <xdr:to>
      <xdr:col>85</xdr:col>
      <xdr:colOff>126364</xdr:colOff>
      <xdr:row>86</xdr:row>
      <xdr:rowOff>168729</xdr:rowOff>
    </xdr:to>
    <xdr:cxnSp macro="">
      <xdr:nvCxnSpPr>
        <xdr:cNvPr id="651" name="直線コネクタ 650"/>
        <xdr:cNvCxnSpPr/>
      </xdr:nvCxnSpPr>
      <xdr:spPr>
        <a:xfrm flipV="1">
          <a:off x="16318864" y="13412832"/>
          <a:ext cx="0" cy="15005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52" name="【児童館】&#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53" name="直線コネクタ 652"/>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157859</xdr:rowOff>
    </xdr:from>
    <xdr:ext cx="340478" cy="259045"/>
    <xdr:sp macro="" textlink="">
      <xdr:nvSpPr>
        <xdr:cNvPr id="654" name="【児童館】&#10;有形固定資産減価償却率最大値テキスト"/>
        <xdr:cNvSpPr txBox="1"/>
      </xdr:nvSpPr>
      <xdr:spPr>
        <a:xfrm>
          <a:off x="16357600" y="1318805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39732</xdr:rowOff>
    </xdr:from>
    <xdr:to>
      <xdr:col>86</xdr:col>
      <xdr:colOff>25400</xdr:colOff>
      <xdr:row>78</xdr:row>
      <xdr:rowOff>39732</xdr:rowOff>
    </xdr:to>
    <xdr:cxnSp macro="">
      <xdr:nvCxnSpPr>
        <xdr:cNvPr id="655" name="直線コネクタ 654"/>
        <xdr:cNvCxnSpPr/>
      </xdr:nvCxnSpPr>
      <xdr:spPr>
        <a:xfrm>
          <a:off x="16230600" y="13412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155139</xdr:rowOff>
    </xdr:from>
    <xdr:ext cx="405111" cy="259045"/>
    <xdr:sp macro="" textlink="">
      <xdr:nvSpPr>
        <xdr:cNvPr id="656" name="【児童館】&#10;有形固定資産減価償却率平均値テキスト"/>
        <xdr:cNvSpPr txBox="1"/>
      </xdr:nvSpPr>
      <xdr:spPr>
        <a:xfrm>
          <a:off x="16357600" y="140425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5262</xdr:rowOff>
    </xdr:from>
    <xdr:to>
      <xdr:col>85</xdr:col>
      <xdr:colOff>177800</xdr:colOff>
      <xdr:row>82</xdr:row>
      <xdr:rowOff>106862</xdr:rowOff>
    </xdr:to>
    <xdr:sp macro="" textlink="">
      <xdr:nvSpPr>
        <xdr:cNvPr id="657" name="フローチャート: 判断 656"/>
        <xdr:cNvSpPr/>
      </xdr:nvSpPr>
      <xdr:spPr>
        <a:xfrm>
          <a:off x="16268700" y="14064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152219</xdr:rowOff>
    </xdr:from>
    <xdr:to>
      <xdr:col>81</xdr:col>
      <xdr:colOff>101600</xdr:colOff>
      <xdr:row>82</xdr:row>
      <xdr:rowOff>82369</xdr:rowOff>
    </xdr:to>
    <xdr:sp macro="" textlink="">
      <xdr:nvSpPr>
        <xdr:cNvPr id="658" name="フローチャート: 判断 657"/>
        <xdr:cNvSpPr/>
      </xdr:nvSpPr>
      <xdr:spPr>
        <a:xfrm>
          <a:off x="15430500" y="1403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135889</xdr:rowOff>
    </xdr:from>
    <xdr:to>
      <xdr:col>76</xdr:col>
      <xdr:colOff>165100</xdr:colOff>
      <xdr:row>82</xdr:row>
      <xdr:rowOff>66039</xdr:rowOff>
    </xdr:to>
    <xdr:sp macro="" textlink="">
      <xdr:nvSpPr>
        <xdr:cNvPr id="659" name="フローチャート: 判断 658"/>
        <xdr:cNvSpPr/>
      </xdr:nvSpPr>
      <xdr:spPr>
        <a:xfrm>
          <a:off x="14541500" y="1402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139156</xdr:rowOff>
    </xdr:from>
    <xdr:to>
      <xdr:col>72</xdr:col>
      <xdr:colOff>38100</xdr:colOff>
      <xdr:row>82</xdr:row>
      <xdr:rowOff>69306</xdr:rowOff>
    </xdr:to>
    <xdr:sp macro="" textlink="">
      <xdr:nvSpPr>
        <xdr:cNvPr id="660" name="フローチャート: 判断 659"/>
        <xdr:cNvSpPr/>
      </xdr:nvSpPr>
      <xdr:spPr>
        <a:xfrm>
          <a:off x="13652500" y="1402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119562</xdr:rowOff>
    </xdr:from>
    <xdr:to>
      <xdr:col>67</xdr:col>
      <xdr:colOff>101600</xdr:colOff>
      <xdr:row>82</xdr:row>
      <xdr:rowOff>49712</xdr:rowOff>
    </xdr:to>
    <xdr:sp macro="" textlink="">
      <xdr:nvSpPr>
        <xdr:cNvPr id="661" name="フローチャート: 判断 660"/>
        <xdr:cNvSpPr/>
      </xdr:nvSpPr>
      <xdr:spPr>
        <a:xfrm>
          <a:off x="12763500" y="1400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2" name="テキスト ボックス 66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3" name="テキスト ボックス 66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4" name="テキスト ボックス 66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5" name="テキスト ボックス 66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6" name="テキスト ボックス 66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64044</xdr:rowOff>
    </xdr:from>
    <xdr:to>
      <xdr:col>85</xdr:col>
      <xdr:colOff>177800</xdr:colOff>
      <xdr:row>80</xdr:row>
      <xdr:rowOff>165644</xdr:rowOff>
    </xdr:to>
    <xdr:sp macro="" textlink="">
      <xdr:nvSpPr>
        <xdr:cNvPr id="667" name="楕円 666"/>
        <xdr:cNvSpPr/>
      </xdr:nvSpPr>
      <xdr:spPr>
        <a:xfrm>
          <a:off x="16268700" y="13780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86921</xdr:rowOff>
    </xdr:from>
    <xdr:ext cx="405111" cy="259045"/>
    <xdr:sp macro="" textlink="">
      <xdr:nvSpPr>
        <xdr:cNvPr id="668" name="【児童館】&#10;有形固定資産減価償却率該当値テキスト"/>
        <xdr:cNvSpPr txBox="1"/>
      </xdr:nvSpPr>
      <xdr:spPr>
        <a:xfrm>
          <a:off x="16357600" y="13631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129358</xdr:rowOff>
    </xdr:from>
    <xdr:to>
      <xdr:col>81</xdr:col>
      <xdr:colOff>101600</xdr:colOff>
      <xdr:row>81</xdr:row>
      <xdr:rowOff>59508</xdr:rowOff>
    </xdr:to>
    <xdr:sp macro="" textlink="">
      <xdr:nvSpPr>
        <xdr:cNvPr id="669" name="楕円 668"/>
        <xdr:cNvSpPr/>
      </xdr:nvSpPr>
      <xdr:spPr>
        <a:xfrm>
          <a:off x="15430500" y="13845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114844</xdr:rowOff>
    </xdr:from>
    <xdr:to>
      <xdr:col>85</xdr:col>
      <xdr:colOff>127000</xdr:colOff>
      <xdr:row>81</xdr:row>
      <xdr:rowOff>8708</xdr:rowOff>
    </xdr:to>
    <xdr:cxnSp macro="">
      <xdr:nvCxnSpPr>
        <xdr:cNvPr id="670" name="直線コネクタ 669"/>
        <xdr:cNvCxnSpPr/>
      </xdr:nvCxnSpPr>
      <xdr:spPr>
        <a:xfrm flipV="1">
          <a:off x="15481300" y="13830844"/>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129358</xdr:rowOff>
    </xdr:from>
    <xdr:to>
      <xdr:col>76</xdr:col>
      <xdr:colOff>165100</xdr:colOff>
      <xdr:row>85</xdr:row>
      <xdr:rowOff>59508</xdr:rowOff>
    </xdr:to>
    <xdr:sp macro="" textlink="">
      <xdr:nvSpPr>
        <xdr:cNvPr id="671" name="楕円 670"/>
        <xdr:cNvSpPr/>
      </xdr:nvSpPr>
      <xdr:spPr>
        <a:xfrm>
          <a:off x="14541500" y="14531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8708</xdr:rowOff>
    </xdr:from>
    <xdr:to>
      <xdr:col>81</xdr:col>
      <xdr:colOff>50800</xdr:colOff>
      <xdr:row>85</xdr:row>
      <xdr:rowOff>8708</xdr:rowOff>
    </xdr:to>
    <xdr:cxnSp macro="">
      <xdr:nvCxnSpPr>
        <xdr:cNvPr id="672" name="直線コネクタ 671"/>
        <xdr:cNvCxnSpPr/>
      </xdr:nvCxnSpPr>
      <xdr:spPr>
        <a:xfrm flipV="1">
          <a:off x="14592300" y="13896158"/>
          <a:ext cx="889000" cy="685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80373</xdr:rowOff>
    </xdr:from>
    <xdr:to>
      <xdr:col>72</xdr:col>
      <xdr:colOff>38100</xdr:colOff>
      <xdr:row>85</xdr:row>
      <xdr:rowOff>10523</xdr:rowOff>
    </xdr:to>
    <xdr:sp macro="" textlink="">
      <xdr:nvSpPr>
        <xdr:cNvPr id="673" name="楕円 672"/>
        <xdr:cNvSpPr/>
      </xdr:nvSpPr>
      <xdr:spPr>
        <a:xfrm>
          <a:off x="13652500" y="14482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131173</xdr:rowOff>
    </xdr:from>
    <xdr:to>
      <xdr:col>76</xdr:col>
      <xdr:colOff>114300</xdr:colOff>
      <xdr:row>85</xdr:row>
      <xdr:rowOff>8708</xdr:rowOff>
    </xdr:to>
    <xdr:cxnSp macro="">
      <xdr:nvCxnSpPr>
        <xdr:cNvPr id="674" name="直線コネクタ 673"/>
        <xdr:cNvCxnSpPr/>
      </xdr:nvCxnSpPr>
      <xdr:spPr>
        <a:xfrm>
          <a:off x="13703300" y="14532973"/>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84</xdr:row>
      <xdr:rowOff>29755</xdr:rowOff>
    </xdr:from>
    <xdr:to>
      <xdr:col>67</xdr:col>
      <xdr:colOff>101600</xdr:colOff>
      <xdr:row>84</xdr:row>
      <xdr:rowOff>131355</xdr:rowOff>
    </xdr:to>
    <xdr:sp macro="" textlink="">
      <xdr:nvSpPr>
        <xdr:cNvPr id="675" name="楕円 674"/>
        <xdr:cNvSpPr/>
      </xdr:nvSpPr>
      <xdr:spPr>
        <a:xfrm>
          <a:off x="12763500" y="14431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84</xdr:row>
      <xdr:rowOff>80555</xdr:rowOff>
    </xdr:from>
    <xdr:to>
      <xdr:col>71</xdr:col>
      <xdr:colOff>177800</xdr:colOff>
      <xdr:row>84</xdr:row>
      <xdr:rowOff>131173</xdr:rowOff>
    </xdr:to>
    <xdr:cxnSp macro="">
      <xdr:nvCxnSpPr>
        <xdr:cNvPr id="676" name="直線コネクタ 675"/>
        <xdr:cNvCxnSpPr/>
      </xdr:nvCxnSpPr>
      <xdr:spPr>
        <a:xfrm>
          <a:off x="12814300" y="14482355"/>
          <a:ext cx="889000" cy="5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73496</xdr:rowOff>
    </xdr:from>
    <xdr:ext cx="405111" cy="259045"/>
    <xdr:sp macro="" textlink="">
      <xdr:nvSpPr>
        <xdr:cNvPr id="677" name="n_1aveValue【児童館】&#10;有形固定資産減価償却率"/>
        <xdr:cNvSpPr txBox="1"/>
      </xdr:nvSpPr>
      <xdr:spPr>
        <a:xfrm>
          <a:off x="15266044" y="14132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82566</xdr:rowOff>
    </xdr:from>
    <xdr:ext cx="405111" cy="259045"/>
    <xdr:sp macro="" textlink="">
      <xdr:nvSpPr>
        <xdr:cNvPr id="678" name="n_2aveValue【児童館】&#10;有形固定資産減価償却率"/>
        <xdr:cNvSpPr txBox="1"/>
      </xdr:nvSpPr>
      <xdr:spPr>
        <a:xfrm>
          <a:off x="14389744" y="1379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85833</xdr:rowOff>
    </xdr:from>
    <xdr:ext cx="405111" cy="259045"/>
    <xdr:sp macro="" textlink="">
      <xdr:nvSpPr>
        <xdr:cNvPr id="679" name="n_3aveValue【児童館】&#10;有形固定資産減価償却率"/>
        <xdr:cNvSpPr txBox="1"/>
      </xdr:nvSpPr>
      <xdr:spPr>
        <a:xfrm>
          <a:off x="13500744" y="13801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66239</xdr:rowOff>
    </xdr:from>
    <xdr:ext cx="405111" cy="259045"/>
    <xdr:sp macro="" textlink="">
      <xdr:nvSpPr>
        <xdr:cNvPr id="680" name="n_4aveValue【児童館】&#10;有形固定資産減価償却率"/>
        <xdr:cNvSpPr txBox="1"/>
      </xdr:nvSpPr>
      <xdr:spPr>
        <a:xfrm>
          <a:off x="12611744" y="13782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76035</xdr:rowOff>
    </xdr:from>
    <xdr:ext cx="405111" cy="259045"/>
    <xdr:sp macro="" textlink="">
      <xdr:nvSpPr>
        <xdr:cNvPr id="681" name="n_1mainValue【児童館】&#10;有形固定資産減価償却率"/>
        <xdr:cNvSpPr txBox="1"/>
      </xdr:nvSpPr>
      <xdr:spPr>
        <a:xfrm>
          <a:off x="15266044" y="136205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50635</xdr:rowOff>
    </xdr:from>
    <xdr:ext cx="405111" cy="259045"/>
    <xdr:sp macro="" textlink="">
      <xdr:nvSpPr>
        <xdr:cNvPr id="682" name="n_2mainValue【児童館】&#10;有形固定資産減価償却率"/>
        <xdr:cNvSpPr txBox="1"/>
      </xdr:nvSpPr>
      <xdr:spPr>
        <a:xfrm>
          <a:off x="14389744" y="14623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85</xdr:row>
      <xdr:rowOff>1650</xdr:rowOff>
    </xdr:from>
    <xdr:ext cx="405111" cy="259045"/>
    <xdr:sp macro="" textlink="">
      <xdr:nvSpPr>
        <xdr:cNvPr id="683" name="n_3mainValue【児童館】&#10;有形固定資産減価償却率"/>
        <xdr:cNvSpPr txBox="1"/>
      </xdr:nvSpPr>
      <xdr:spPr>
        <a:xfrm>
          <a:off x="13500744" y="145749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122482</xdr:rowOff>
    </xdr:from>
    <xdr:ext cx="405111" cy="259045"/>
    <xdr:sp macro="" textlink="">
      <xdr:nvSpPr>
        <xdr:cNvPr id="684" name="n_4mainValue【児童館】&#10;有形固定資産減価償却率"/>
        <xdr:cNvSpPr txBox="1"/>
      </xdr:nvSpPr>
      <xdr:spPr>
        <a:xfrm>
          <a:off x="12611744" y="1452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5" name="正方形/長方形 68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6" name="正方形/長方形 68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7" name="正方形/長方形 68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8" name="正方形/長方形 68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9" name="正方形/長方形 68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90" name="正方形/長方形 68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1" name="正方形/長方形 69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2" name="正方形/長方形 69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3" name="テキスト ボックス 69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4" name="直線コネクタ 69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95" name="直線コネクタ 694"/>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96" name="テキスト ボックス 695"/>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97" name="直線コネクタ 696"/>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98" name="テキスト ボックス 697"/>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99" name="直線コネクタ 698"/>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00" name="テキスト ボックス 699"/>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01" name="直線コネクタ 700"/>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02" name="テキスト ボックス 701"/>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3" name="直線コネクタ 70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4" name="テキスト ボックス 70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5"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44958</xdr:rowOff>
    </xdr:from>
    <xdr:to>
      <xdr:col>116</xdr:col>
      <xdr:colOff>62864</xdr:colOff>
      <xdr:row>86</xdr:row>
      <xdr:rowOff>10668</xdr:rowOff>
    </xdr:to>
    <xdr:cxnSp macro="">
      <xdr:nvCxnSpPr>
        <xdr:cNvPr id="706" name="直線コネクタ 705"/>
        <xdr:cNvCxnSpPr/>
      </xdr:nvCxnSpPr>
      <xdr:spPr>
        <a:xfrm flipV="1">
          <a:off x="22160864" y="13589508"/>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14495</xdr:rowOff>
    </xdr:from>
    <xdr:ext cx="469744" cy="259045"/>
    <xdr:sp macro="" textlink="">
      <xdr:nvSpPr>
        <xdr:cNvPr id="707" name="【児童館】&#10;一人当たり面積最小値テキスト"/>
        <xdr:cNvSpPr txBox="1"/>
      </xdr:nvSpPr>
      <xdr:spPr>
        <a:xfrm>
          <a:off x="22199600" y="1475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10668</xdr:rowOff>
    </xdr:from>
    <xdr:to>
      <xdr:col>116</xdr:col>
      <xdr:colOff>152400</xdr:colOff>
      <xdr:row>86</xdr:row>
      <xdr:rowOff>10668</xdr:rowOff>
    </xdr:to>
    <xdr:cxnSp macro="">
      <xdr:nvCxnSpPr>
        <xdr:cNvPr id="708" name="直線コネクタ 707"/>
        <xdr:cNvCxnSpPr/>
      </xdr:nvCxnSpPr>
      <xdr:spPr>
        <a:xfrm>
          <a:off x="22072600" y="1475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163085</xdr:rowOff>
    </xdr:from>
    <xdr:ext cx="469744" cy="259045"/>
    <xdr:sp macro="" textlink="">
      <xdr:nvSpPr>
        <xdr:cNvPr id="709" name="【児童館】&#10;一人当たり面積最大値テキスト"/>
        <xdr:cNvSpPr txBox="1"/>
      </xdr:nvSpPr>
      <xdr:spPr>
        <a:xfrm>
          <a:off x="22199600" y="13364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44958</xdr:rowOff>
    </xdr:from>
    <xdr:to>
      <xdr:col>116</xdr:col>
      <xdr:colOff>152400</xdr:colOff>
      <xdr:row>79</xdr:row>
      <xdr:rowOff>44958</xdr:rowOff>
    </xdr:to>
    <xdr:cxnSp macro="">
      <xdr:nvCxnSpPr>
        <xdr:cNvPr id="710" name="直線コネクタ 709"/>
        <xdr:cNvCxnSpPr/>
      </xdr:nvCxnSpPr>
      <xdr:spPr>
        <a:xfrm>
          <a:off x="22072600" y="13589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144035</xdr:rowOff>
    </xdr:from>
    <xdr:ext cx="469744" cy="259045"/>
    <xdr:sp macro="" textlink="">
      <xdr:nvSpPr>
        <xdr:cNvPr id="711" name="【児童館】&#10;一人当たり面積平均値テキスト"/>
        <xdr:cNvSpPr txBox="1"/>
      </xdr:nvSpPr>
      <xdr:spPr>
        <a:xfrm>
          <a:off x="22199600" y="145458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165608</xdr:rowOff>
    </xdr:from>
    <xdr:to>
      <xdr:col>116</xdr:col>
      <xdr:colOff>114300</xdr:colOff>
      <xdr:row>85</xdr:row>
      <xdr:rowOff>95758</xdr:rowOff>
    </xdr:to>
    <xdr:sp macro="" textlink="">
      <xdr:nvSpPr>
        <xdr:cNvPr id="712" name="フローチャート: 判断 711"/>
        <xdr:cNvSpPr/>
      </xdr:nvSpPr>
      <xdr:spPr>
        <a:xfrm>
          <a:off x="22110700" y="1456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156463</xdr:rowOff>
    </xdr:from>
    <xdr:to>
      <xdr:col>112</xdr:col>
      <xdr:colOff>38100</xdr:colOff>
      <xdr:row>85</xdr:row>
      <xdr:rowOff>86613</xdr:rowOff>
    </xdr:to>
    <xdr:sp macro="" textlink="">
      <xdr:nvSpPr>
        <xdr:cNvPr id="713" name="フローチャート: 判断 712"/>
        <xdr:cNvSpPr/>
      </xdr:nvSpPr>
      <xdr:spPr>
        <a:xfrm>
          <a:off x="21272500" y="1455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142748</xdr:rowOff>
    </xdr:from>
    <xdr:to>
      <xdr:col>107</xdr:col>
      <xdr:colOff>101600</xdr:colOff>
      <xdr:row>85</xdr:row>
      <xdr:rowOff>72898</xdr:rowOff>
    </xdr:to>
    <xdr:sp macro="" textlink="">
      <xdr:nvSpPr>
        <xdr:cNvPr id="714" name="フローチャート: 判断 713"/>
        <xdr:cNvSpPr/>
      </xdr:nvSpPr>
      <xdr:spPr>
        <a:xfrm>
          <a:off x="20383500" y="1454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147320</xdr:rowOff>
    </xdr:from>
    <xdr:to>
      <xdr:col>102</xdr:col>
      <xdr:colOff>165100</xdr:colOff>
      <xdr:row>85</xdr:row>
      <xdr:rowOff>77470</xdr:rowOff>
    </xdr:to>
    <xdr:sp macro="" textlink="">
      <xdr:nvSpPr>
        <xdr:cNvPr id="715" name="フローチャート: 判断 714"/>
        <xdr:cNvSpPr/>
      </xdr:nvSpPr>
      <xdr:spPr>
        <a:xfrm>
          <a:off x="19494500" y="1454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142748</xdr:rowOff>
    </xdr:from>
    <xdr:to>
      <xdr:col>98</xdr:col>
      <xdr:colOff>38100</xdr:colOff>
      <xdr:row>85</xdr:row>
      <xdr:rowOff>72898</xdr:rowOff>
    </xdr:to>
    <xdr:sp macro="" textlink="">
      <xdr:nvSpPr>
        <xdr:cNvPr id="716" name="フローチャート: 判断 715"/>
        <xdr:cNvSpPr/>
      </xdr:nvSpPr>
      <xdr:spPr>
        <a:xfrm>
          <a:off x="18605500" y="1454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7" name="テキスト ボックス 71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8" name="テキスト ボックス 71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9" name="テキスト ボックス 71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0" name="テキスト ボックス 71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1" name="テキスト ボックス 72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83313</xdr:rowOff>
    </xdr:from>
    <xdr:to>
      <xdr:col>116</xdr:col>
      <xdr:colOff>114300</xdr:colOff>
      <xdr:row>85</xdr:row>
      <xdr:rowOff>13463</xdr:rowOff>
    </xdr:to>
    <xdr:sp macro="" textlink="">
      <xdr:nvSpPr>
        <xdr:cNvPr id="722" name="楕円 721"/>
        <xdr:cNvSpPr/>
      </xdr:nvSpPr>
      <xdr:spPr>
        <a:xfrm>
          <a:off x="22110700" y="14485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106190</xdr:rowOff>
    </xdr:from>
    <xdr:ext cx="469744" cy="259045"/>
    <xdr:sp macro="" textlink="">
      <xdr:nvSpPr>
        <xdr:cNvPr id="723" name="【児童館】&#10;一人当たり面積該当値テキスト"/>
        <xdr:cNvSpPr txBox="1"/>
      </xdr:nvSpPr>
      <xdr:spPr>
        <a:xfrm>
          <a:off x="22199600" y="14336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87885</xdr:rowOff>
    </xdr:from>
    <xdr:to>
      <xdr:col>112</xdr:col>
      <xdr:colOff>38100</xdr:colOff>
      <xdr:row>85</xdr:row>
      <xdr:rowOff>18035</xdr:rowOff>
    </xdr:to>
    <xdr:sp macro="" textlink="">
      <xdr:nvSpPr>
        <xdr:cNvPr id="724" name="楕円 723"/>
        <xdr:cNvSpPr/>
      </xdr:nvSpPr>
      <xdr:spPr>
        <a:xfrm>
          <a:off x="21272500" y="14489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134113</xdr:rowOff>
    </xdr:from>
    <xdr:to>
      <xdr:col>116</xdr:col>
      <xdr:colOff>63500</xdr:colOff>
      <xdr:row>84</xdr:row>
      <xdr:rowOff>138685</xdr:rowOff>
    </xdr:to>
    <xdr:cxnSp macro="">
      <xdr:nvCxnSpPr>
        <xdr:cNvPr id="725" name="直線コネクタ 724"/>
        <xdr:cNvCxnSpPr/>
      </xdr:nvCxnSpPr>
      <xdr:spPr>
        <a:xfrm flipV="1">
          <a:off x="21323300" y="14535913"/>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81026</xdr:rowOff>
    </xdr:from>
    <xdr:to>
      <xdr:col>107</xdr:col>
      <xdr:colOff>101600</xdr:colOff>
      <xdr:row>86</xdr:row>
      <xdr:rowOff>11176</xdr:rowOff>
    </xdr:to>
    <xdr:sp macro="" textlink="">
      <xdr:nvSpPr>
        <xdr:cNvPr id="726" name="楕円 725"/>
        <xdr:cNvSpPr/>
      </xdr:nvSpPr>
      <xdr:spPr>
        <a:xfrm>
          <a:off x="20383500" y="14654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138685</xdr:rowOff>
    </xdr:from>
    <xdr:to>
      <xdr:col>111</xdr:col>
      <xdr:colOff>177800</xdr:colOff>
      <xdr:row>85</xdr:row>
      <xdr:rowOff>131826</xdr:rowOff>
    </xdr:to>
    <xdr:cxnSp macro="">
      <xdr:nvCxnSpPr>
        <xdr:cNvPr id="727" name="直線コネクタ 726"/>
        <xdr:cNvCxnSpPr/>
      </xdr:nvCxnSpPr>
      <xdr:spPr>
        <a:xfrm flipV="1">
          <a:off x="20434300" y="14540485"/>
          <a:ext cx="889000" cy="164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85598</xdr:rowOff>
    </xdr:from>
    <xdr:to>
      <xdr:col>102</xdr:col>
      <xdr:colOff>165100</xdr:colOff>
      <xdr:row>86</xdr:row>
      <xdr:rowOff>15748</xdr:rowOff>
    </xdr:to>
    <xdr:sp macro="" textlink="">
      <xdr:nvSpPr>
        <xdr:cNvPr id="728" name="楕円 727"/>
        <xdr:cNvSpPr/>
      </xdr:nvSpPr>
      <xdr:spPr>
        <a:xfrm>
          <a:off x="19494500" y="1465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131826</xdr:rowOff>
    </xdr:from>
    <xdr:to>
      <xdr:col>107</xdr:col>
      <xdr:colOff>50800</xdr:colOff>
      <xdr:row>85</xdr:row>
      <xdr:rowOff>136398</xdr:rowOff>
    </xdr:to>
    <xdr:cxnSp macro="">
      <xdr:nvCxnSpPr>
        <xdr:cNvPr id="729" name="直線コネクタ 728"/>
        <xdr:cNvCxnSpPr/>
      </xdr:nvCxnSpPr>
      <xdr:spPr>
        <a:xfrm flipV="1">
          <a:off x="19545300" y="1470507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85598</xdr:rowOff>
    </xdr:from>
    <xdr:to>
      <xdr:col>98</xdr:col>
      <xdr:colOff>38100</xdr:colOff>
      <xdr:row>86</xdr:row>
      <xdr:rowOff>15748</xdr:rowOff>
    </xdr:to>
    <xdr:sp macro="" textlink="">
      <xdr:nvSpPr>
        <xdr:cNvPr id="730" name="楕円 729"/>
        <xdr:cNvSpPr/>
      </xdr:nvSpPr>
      <xdr:spPr>
        <a:xfrm>
          <a:off x="18605500" y="1465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136398</xdr:rowOff>
    </xdr:from>
    <xdr:to>
      <xdr:col>102</xdr:col>
      <xdr:colOff>114300</xdr:colOff>
      <xdr:row>85</xdr:row>
      <xdr:rowOff>136398</xdr:rowOff>
    </xdr:to>
    <xdr:cxnSp macro="">
      <xdr:nvCxnSpPr>
        <xdr:cNvPr id="731" name="直線コネクタ 730"/>
        <xdr:cNvCxnSpPr/>
      </xdr:nvCxnSpPr>
      <xdr:spPr>
        <a:xfrm>
          <a:off x="18656300" y="147096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77740</xdr:rowOff>
    </xdr:from>
    <xdr:ext cx="469744" cy="259045"/>
    <xdr:sp macro="" textlink="">
      <xdr:nvSpPr>
        <xdr:cNvPr id="732" name="n_1aveValue【児童館】&#10;一人当たり面積"/>
        <xdr:cNvSpPr txBox="1"/>
      </xdr:nvSpPr>
      <xdr:spPr>
        <a:xfrm>
          <a:off x="21075727" y="14650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89425</xdr:rowOff>
    </xdr:from>
    <xdr:ext cx="469744" cy="259045"/>
    <xdr:sp macro="" textlink="">
      <xdr:nvSpPr>
        <xdr:cNvPr id="733" name="n_2aveValue【児童館】&#10;一人当たり面積"/>
        <xdr:cNvSpPr txBox="1"/>
      </xdr:nvSpPr>
      <xdr:spPr>
        <a:xfrm>
          <a:off x="20199427" y="14319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93997</xdr:rowOff>
    </xdr:from>
    <xdr:ext cx="469744" cy="259045"/>
    <xdr:sp macro="" textlink="">
      <xdr:nvSpPr>
        <xdr:cNvPr id="734" name="n_3aveValue【児童館】&#10;一人当たり面積"/>
        <xdr:cNvSpPr txBox="1"/>
      </xdr:nvSpPr>
      <xdr:spPr>
        <a:xfrm>
          <a:off x="19310427" y="14324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89425</xdr:rowOff>
    </xdr:from>
    <xdr:ext cx="469744" cy="259045"/>
    <xdr:sp macro="" textlink="">
      <xdr:nvSpPr>
        <xdr:cNvPr id="735" name="n_4aveValue【児童館】&#10;一人当たり面積"/>
        <xdr:cNvSpPr txBox="1"/>
      </xdr:nvSpPr>
      <xdr:spPr>
        <a:xfrm>
          <a:off x="18421427" y="14319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34562</xdr:rowOff>
    </xdr:from>
    <xdr:ext cx="469744" cy="259045"/>
    <xdr:sp macro="" textlink="">
      <xdr:nvSpPr>
        <xdr:cNvPr id="736" name="n_1mainValue【児童館】&#10;一人当たり面積"/>
        <xdr:cNvSpPr txBox="1"/>
      </xdr:nvSpPr>
      <xdr:spPr>
        <a:xfrm>
          <a:off x="21075727" y="14264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2303</xdr:rowOff>
    </xdr:from>
    <xdr:ext cx="469744" cy="259045"/>
    <xdr:sp macro="" textlink="">
      <xdr:nvSpPr>
        <xdr:cNvPr id="737" name="n_2mainValue【児童館】&#10;一人当たり面積"/>
        <xdr:cNvSpPr txBox="1"/>
      </xdr:nvSpPr>
      <xdr:spPr>
        <a:xfrm>
          <a:off x="20199427" y="14747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6875</xdr:rowOff>
    </xdr:from>
    <xdr:ext cx="469744" cy="259045"/>
    <xdr:sp macro="" textlink="">
      <xdr:nvSpPr>
        <xdr:cNvPr id="738" name="n_3mainValue【児童館】&#10;一人当たり面積"/>
        <xdr:cNvSpPr txBox="1"/>
      </xdr:nvSpPr>
      <xdr:spPr>
        <a:xfrm>
          <a:off x="19310427" y="14751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6875</xdr:rowOff>
    </xdr:from>
    <xdr:ext cx="469744" cy="259045"/>
    <xdr:sp macro="" textlink="">
      <xdr:nvSpPr>
        <xdr:cNvPr id="739" name="n_4mainValue【児童館】&#10;一人当たり面積"/>
        <xdr:cNvSpPr txBox="1"/>
      </xdr:nvSpPr>
      <xdr:spPr>
        <a:xfrm>
          <a:off x="18421427" y="14751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0" name="正方形/長方形 73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1" name="正方形/長方形 74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2" name="正方形/長方形 74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3" name="正方形/長方形 74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4" name="正方形/長方形 74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5" name="正方形/長方形 74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6" name="正方形/長方形 74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7" name="正方形/長方形 74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8" name="テキスト ボックス 74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9" name="直線コネクタ 74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0" name="テキスト ボックス 749"/>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51" name="直線コネクタ 750"/>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52" name="テキスト ボックス 751"/>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3" name="直線コネクタ 752"/>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4" name="テキスト ボックス 753"/>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5" name="直線コネクタ 754"/>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6" name="テキスト ボックス 755"/>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7" name="直線コネクタ 756"/>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8" name="テキスト ボックス 757"/>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9" name="直線コネクタ 758"/>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60" name="テキスト ボックス 759"/>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61" name="直線コネクタ 760"/>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62" name="テキスト ボックス 761"/>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3" name="直線コネクタ 76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4"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156211</xdr:rowOff>
    </xdr:from>
    <xdr:to>
      <xdr:col>85</xdr:col>
      <xdr:colOff>126364</xdr:colOff>
      <xdr:row>109</xdr:row>
      <xdr:rowOff>35379</xdr:rowOff>
    </xdr:to>
    <xdr:cxnSp macro="">
      <xdr:nvCxnSpPr>
        <xdr:cNvPr id="765" name="直線コネクタ 764"/>
        <xdr:cNvCxnSpPr/>
      </xdr:nvCxnSpPr>
      <xdr:spPr>
        <a:xfrm flipV="1">
          <a:off x="16318864" y="17301211"/>
          <a:ext cx="0" cy="1422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66" name="【公民館】&#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67" name="直線コネクタ 766"/>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102888</xdr:rowOff>
    </xdr:from>
    <xdr:ext cx="405111" cy="259045"/>
    <xdr:sp macro="" textlink="">
      <xdr:nvSpPr>
        <xdr:cNvPr id="768" name="【公民館】&#10;有形固定資産減価償却率最大値テキスト"/>
        <xdr:cNvSpPr txBox="1"/>
      </xdr:nvSpPr>
      <xdr:spPr>
        <a:xfrm>
          <a:off x="16357600" y="17076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156211</xdr:rowOff>
    </xdr:from>
    <xdr:to>
      <xdr:col>86</xdr:col>
      <xdr:colOff>25400</xdr:colOff>
      <xdr:row>100</xdr:row>
      <xdr:rowOff>156211</xdr:rowOff>
    </xdr:to>
    <xdr:cxnSp macro="">
      <xdr:nvCxnSpPr>
        <xdr:cNvPr id="769" name="直線コネクタ 768"/>
        <xdr:cNvCxnSpPr/>
      </xdr:nvCxnSpPr>
      <xdr:spPr>
        <a:xfrm>
          <a:off x="16230600" y="17301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17253</xdr:rowOff>
    </xdr:from>
    <xdr:ext cx="405111" cy="259045"/>
    <xdr:sp macro="" textlink="">
      <xdr:nvSpPr>
        <xdr:cNvPr id="770" name="【公民館】&#10;有形固定資産減価償却率平均値テキスト"/>
        <xdr:cNvSpPr txBox="1"/>
      </xdr:nvSpPr>
      <xdr:spPr>
        <a:xfrm>
          <a:off x="16357600" y="180195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165826</xdr:rowOff>
    </xdr:from>
    <xdr:to>
      <xdr:col>85</xdr:col>
      <xdr:colOff>177800</xdr:colOff>
      <xdr:row>106</xdr:row>
      <xdr:rowOff>95976</xdr:rowOff>
    </xdr:to>
    <xdr:sp macro="" textlink="">
      <xdr:nvSpPr>
        <xdr:cNvPr id="771" name="フローチャート: 判断 770"/>
        <xdr:cNvSpPr/>
      </xdr:nvSpPr>
      <xdr:spPr>
        <a:xfrm>
          <a:off x="16268700" y="18168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128270</xdr:rowOff>
    </xdr:from>
    <xdr:to>
      <xdr:col>81</xdr:col>
      <xdr:colOff>101600</xdr:colOff>
      <xdr:row>106</xdr:row>
      <xdr:rowOff>58420</xdr:rowOff>
    </xdr:to>
    <xdr:sp macro="" textlink="">
      <xdr:nvSpPr>
        <xdr:cNvPr id="772" name="フローチャート: 判断 771"/>
        <xdr:cNvSpPr/>
      </xdr:nvSpPr>
      <xdr:spPr>
        <a:xfrm>
          <a:off x="15430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115207</xdr:rowOff>
    </xdr:from>
    <xdr:to>
      <xdr:col>76</xdr:col>
      <xdr:colOff>165100</xdr:colOff>
      <xdr:row>106</xdr:row>
      <xdr:rowOff>45357</xdr:rowOff>
    </xdr:to>
    <xdr:sp macro="" textlink="">
      <xdr:nvSpPr>
        <xdr:cNvPr id="773" name="フローチャート: 判断 772"/>
        <xdr:cNvSpPr/>
      </xdr:nvSpPr>
      <xdr:spPr>
        <a:xfrm>
          <a:off x="14541500" y="1811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79284</xdr:rowOff>
    </xdr:from>
    <xdr:to>
      <xdr:col>72</xdr:col>
      <xdr:colOff>38100</xdr:colOff>
      <xdr:row>106</xdr:row>
      <xdr:rowOff>9434</xdr:rowOff>
    </xdr:to>
    <xdr:sp macro="" textlink="">
      <xdr:nvSpPr>
        <xdr:cNvPr id="774" name="フローチャート: 判断 773"/>
        <xdr:cNvSpPr/>
      </xdr:nvSpPr>
      <xdr:spPr>
        <a:xfrm>
          <a:off x="13652500" y="1808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77651</xdr:rowOff>
    </xdr:from>
    <xdr:to>
      <xdr:col>67</xdr:col>
      <xdr:colOff>101600</xdr:colOff>
      <xdr:row>106</xdr:row>
      <xdr:rowOff>7801</xdr:rowOff>
    </xdr:to>
    <xdr:sp macro="" textlink="">
      <xdr:nvSpPr>
        <xdr:cNvPr id="775" name="フローチャート: 判断 774"/>
        <xdr:cNvSpPr/>
      </xdr:nvSpPr>
      <xdr:spPr>
        <a:xfrm>
          <a:off x="12763500" y="18079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6" name="テキスト ボックス 77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7" name="テキスト ボックス 77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8" name="テキスト ボックス 77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9" name="テキスト ボックス 77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0" name="テキスト ボックス 77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90714</xdr:rowOff>
    </xdr:from>
    <xdr:to>
      <xdr:col>85</xdr:col>
      <xdr:colOff>177800</xdr:colOff>
      <xdr:row>108</xdr:row>
      <xdr:rowOff>20864</xdr:rowOff>
    </xdr:to>
    <xdr:sp macro="" textlink="">
      <xdr:nvSpPr>
        <xdr:cNvPr id="781" name="楕円 780"/>
        <xdr:cNvSpPr/>
      </xdr:nvSpPr>
      <xdr:spPr>
        <a:xfrm>
          <a:off x="16268700" y="18435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69141</xdr:rowOff>
    </xdr:from>
    <xdr:ext cx="405111" cy="259045"/>
    <xdr:sp macro="" textlink="">
      <xdr:nvSpPr>
        <xdr:cNvPr id="782" name="【公民館】&#10;有形固定資産減価償却率該当値テキスト"/>
        <xdr:cNvSpPr txBox="1"/>
      </xdr:nvSpPr>
      <xdr:spPr>
        <a:xfrm>
          <a:off x="16357600" y="18414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56424</xdr:rowOff>
    </xdr:from>
    <xdr:to>
      <xdr:col>81</xdr:col>
      <xdr:colOff>101600</xdr:colOff>
      <xdr:row>107</xdr:row>
      <xdr:rowOff>158024</xdr:rowOff>
    </xdr:to>
    <xdr:sp macro="" textlink="">
      <xdr:nvSpPr>
        <xdr:cNvPr id="783" name="楕円 782"/>
        <xdr:cNvSpPr/>
      </xdr:nvSpPr>
      <xdr:spPr>
        <a:xfrm>
          <a:off x="15430500" y="18401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107224</xdr:rowOff>
    </xdr:from>
    <xdr:to>
      <xdr:col>85</xdr:col>
      <xdr:colOff>127000</xdr:colOff>
      <xdr:row>107</xdr:row>
      <xdr:rowOff>141514</xdr:rowOff>
    </xdr:to>
    <xdr:cxnSp macro="">
      <xdr:nvCxnSpPr>
        <xdr:cNvPr id="784" name="直線コネクタ 783"/>
        <xdr:cNvCxnSpPr/>
      </xdr:nvCxnSpPr>
      <xdr:spPr>
        <a:xfrm>
          <a:off x="15481300" y="18452374"/>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41729</xdr:rowOff>
    </xdr:from>
    <xdr:to>
      <xdr:col>76</xdr:col>
      <xdr:colOff>165100</xdr:colOff>
      <xdr:row>107</xdr:row>
      <xdr:rowOff>143329</xdr:rowOff>
    </xdr:to>
    <xdr:sp macro="" textlink="">
      <xdr:nvSpPr>
        <xdr:cNvPr id="785" name="楕円 784"/>
        <xdr:cNvSpPr/>
      </xdr:nvSpPr>
      <xdr:spPr>
        <a:xfrm>
          <a:off x="14541500" y="18386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92529</xdr:rowOff>
    </xdr:from>
    <xdr:to>
      <xdr:col>81</xdr:col>
      <xdr:colOff>50800</xdr:colOff>
      <xdr:row>107</xdr:row>
      <xdr:rowOff>107224</xdr:rowOff>
    </xdr:to>
    <xdr:cxnSp macro="">
      <xdr:nvCxnSpPr>
        <xdr:cNvPr id="786" name="直線コネクタ 785"/>
        <xdr:cNvCxnSpPr/>
      </xdr:nvCxnSpPr>
      <xdr:spPr>
        <a:xfrm>
          <a:off x="14592300" y="18437679"/>
          <a:ext cx="8890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9071</xdr:rowOff>
    </xdr:from>
    <xdr:to>
      <xdr:col>72</xdr:col>
      <xdr:colOff>38100</xdr:colOff>
      <xdr:row>107</xdr:row>
      <xdr:rowOff>110671</xdr:rowOff>
    </xdr:to>
    <xdr:sp macro="" textlink="">
      <xdr:nvSpPr>
        <xdr:cNvPr id="787" name="楕円 786"/>
        <xdr:cNvSpPr/>
      </xdr:nvSpPr>
      <xdr:spPr>
        <a:xfrm>
          <a:off x="13652500" y="18354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59871</xdr:rowOff>
    </xdr:from>
    <xdr:to>
      <xdr:col>76</xdr:col>
      <xdr:colOff>114300</xdr:colOff>
      <xdr:row>107</xdr:row>
      <xdr:rowOff>92529</xdr:rowOff>
    </xdr:to>
    <xdr:cxnSp macro="">
      <xdr:nvCxnSpPr>
        <xdr:cNvPr id="788" name="直線コネクタ 787"/>
        <xdr:cNvCxnSpPr/>
      </xdr:nvCxnSpPr>
      <xdr:spPr>
        <a:xfrm>
          <a:off x="13703300" y="1840502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149498</xdr:rowOff>
    </xdr:from>
    <xdr:to>
      <xdr:col>67</xdr:col>
      <xdr:colOff>101600</xdr:colOff>
      <xdr:row>107</xdr:row>
      <xdr:rowOff>79648</xdr:rowOff>
    </xdr:to>
    <xdr:sp macro="" textlink="">
      <xdr:nvSpPr>
        <xdr:cNvPr id="789" name="楕円 788"/>
        <xdr:cNvSpPr/>
      </xdr:nvSpPr>
      <xdr:spPr>
        <a:xfrm>
          <a:off x="12763500" y="18323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28848</xdr:rowOff>
    </xdr:from>
    <xdr:to>
      <xdr:col>71</xdr:col>
      <xdr:colOff>177800</xdr:colOff>
      <xdr:row>107</xdr:row>
      <xdr:rowOff>59871</xdr:rowOff>
    </xdr:to>
    <xdr:cxnSp macro="">
      <xdr:nvCxnSpPr>
        <xdr:cNvPr id="790" name="直線コネクタ 789"/>
        <xdr:cNvCxnSpPr/>
      </xdr:nvCxnSpPr>
      <xdr:spPr>
        <a:xfrm>
          <a:off x="12814300" y="18373998"/>
          <a:ext cx="889000" cy="31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74947</xdr:rowOff>
    </xdr:from>
    <xdr:ext cx="405111" cy="259045"/>
    <xdr:sp macro="" textlink="">
      <xdr:nvSpPr>
        <xdr:cNvPr id="791" name="n_1aveValue【公民館】&#10;有形固定資産減価償却率"/>
        <xdr:cNvSpPr txBox="1"/>
      </xdr:nvSpPr>
      <xdr:spPr>
        <a:xfrm>
          <a:off x="15266044" y="17905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61884</xdr:rowOff>
    </xdr:from>
    <xdr:ext cx="405111" cy="259045"/>
    <xdr:sp macro="" textlink="">
      <xdr:nvSpPr>
        <xdr:cNvPr id="792" name="n_2aveValue【公民館】&#10;有形固定資産減価償却率"/>
        <xdr:cNvSpPr txBox="1"/>
      </xdr:nvSpPr>
      <xdr:spPr>
        <a:xfrm>
          <a:off x="14389744" y="178926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25961</xdr:rowOff>
    </xdr:from>
    <xdr:ext cx="405111" cy="259045"/>
    <xdr:sp macro="" textlink="">
      <xdr:nvSpPr>
        <xdr:cNvPr id="793" name="n_3aveValue【公民館】&#10;有形固定資産減価償却率"/>
        <xdr:cNvSpPr txBox="1"/>
      </xdr:nvSpPr>
      <xdr:spPr>
        <a:xfrm>
          <a:off x="13500744" y="178567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24328</xdr:rowOff>
    </xdr:from>
    <xdr:ext cx="405111" cy="259045"/>
    <xdr:sp macro="" textlink="">
      <xdr:nvSpPr>
        <xdr:cNvPr id="794" name="n_4aveValue【公民館】&#10;有形固定資産減価償却率"/>
        <xdr:cNvSpPr txBox="1"/>
      </xdr:nvSpPr>
      <xdr:spPr>
        <a:xfrm>
          <a:off x="12611744" y="178551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149151</xdr:rowOff>
    </xdr:from>
    <xdr:ext cx="405111" cy="259045"/>
    <xdr:sp macro="" textlink="">
      <xdr:nvSpPr>
        <xdr:cNvPr id="795" name="n_1mainValue【公民館】&#10;有形固定資産減価償却率"/>
        <xdr:cNvSpPr txBox="1"/>
      </xdr:nvSpPr>
      <xdr:spPr>
        <a:xfrm>
          <a:off x="15266044" y="18494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134456</xdr:rowOff>
    </xdr:from>
    <xdr:ext cx="405111" cy="259045"/>
    <xdr:sp macro="" textlink="">
      <xdr:nvSpPr>
        <xdr:cNvPr id="796" name="n_2mainValue【公民館】&#10;有形固定資産減価償却率"/>
        <xdr:cNvSpPr txBox="1"/>
      </xdr:nvSpPr>
      <xdr:spPr>
        <a:xfrm>
          <a:off x="14389744" y="184796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101798</xdr:rowOff>
    </xdr:from>
    <xdr:ext cx="405111" cy="259045"/>
    <xdr:sp macro="" textlink="">
      <xdr:nvSpPr>
        <xdr:cNvPr id="797" name="n_3mainValue【公民館】&#10;有形固定資産減価償却率"/>
        <xdr:cNvSpPr txBox="1"/>
      </xdr:nvSpPr>
      <xdr:spPr>
        <a:xfrm>
          <a:off x="13500744" y="184469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70775</xdr:rowOff>
    </xdr:from>
    <xdr:ext cx="405111" cy="259045"/>
    <xdr:sp macro="" textlink="">
      <xdr:nvSpPr>
        <xdr:cNvPr id="798" name="n_4mainValue【公民館】&#10;有形固定資産減価償却率"/>
        <xdr:cNvSpPr txBox="1"/>
      </xdr:nvSpPr>
      <xdr:spPr>
        <a:xfrm>
          <a:off x="12611744" y="184159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9" name="正方形/長方形 79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0" name="正方形/長方形 79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1" name="正方形/長方形 80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2" name="正方形/長方形 80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3" name="正方形/長方形 80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4" name="正方形/長方形 80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5" name="正方形/長方形 80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6" name="正方形/長方形 80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7" name="テキスト ボックス 80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8" name="直線コネクタ 80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09" name="直線コネクタ 808"/>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10" name="テキスト ボックス 809"/>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11" name="直線コネクタ 810"/>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12" name="テキスト ボックス 811"/>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13" name="直線コネクタ 812"/>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14" name="テキスト ボックス 813"/>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15" name="直線コネクタ 814"/>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16" name="テキスト ボックス 815"/>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7" name="直線コネクタ 81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8" name="テキスト ボックス 81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9"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46482</xdr:rowOff>
    </xdr:from>
    <xdr:to>
      <xdr:col>116</xdr:col>
      <xdr:colOff>62864</xdr:colOff>
      <xdr:row>108</xdr:row>
      <xdr:rowOff>35052</xdr:rowOff>
    </xdr:to>
    <xdr:cxnSp macro="">
      <xdr:nvCxnSpPr>
        <xdr:cNvPr id="820" name="直線コネクタ 819"/>
        <xdr:cNvCxnSpPr/>
      </xdr:nvCxnSpPr>
      <xdr:spPr>
        <a:xfrm flipV="1">
          <a:off x="22160864" y="17191482"/>
          <a:ext cx="0" cy="1360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38879</xdr:rowOff>
    </xdr:from>
    <xdr:ext cx="469744" cy="259045"/>
    <xdr:sp macro="" textlink="">
      <xdr:nvSpPr>
        <xdr:cNvPr id="821" name="【公民館】&#10;一人当たり面積最小値テキスト"/>
        <xdr:cNvSpPr txBox="1"/>
      </xdr:nvSpPr>
      <xdr:spPr>
        <a:xfrm>
          <a:off x="22199600" y="1855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35052</xdr:rowOff>
    </xdr:from>
    <xdr:to>
      <xdr:col>116</xdr:col>
      <xdr:colOff>152400</xdr:colOff>
      <xdr:row>108</xdr:row>
      <xdr:rowOff>35052</xdr:rowOff>
    </xdr:to>
    <xdr:cxnSp macro="">
      <xdr:nvCxnSpPr>
        <xdr:cNvPr id="822" name="直線コネクタ 821"/>
        <xdr:cNvCxnSpPr/>
      </xdr:nvCxnSpPr>
      <xdr:spPr>
        <a:xfrm>
          <a:off x="22072600" y="1855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164609</xdr:rowOff>
    </xdr:from>
    <xdr:ext cx="469744" cy="259045"/>
    <xdr:sp macro="" textlink="">
      <xdr:nvSpPr>
        <xdr:cNvPr id="823" name="【公民館】&#10;一人当たり面積最大値テキスト"/>
        <xdr:cNvSpPr txBox="1"/>
      </xdr:nvSpPr>
      <xdr:spPr>
        <a:xfrm>
          <a:off x="22199600" y="16966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46482</xdr:rowOff>
    </xdr:from>
    <xdr:to>
      <xdr:col>116</xdr:col>
      <xdr:colOff>152400</xdr:colOff>
      <xdr:row>100</xdr:row>
      <xdr:rowOff>46482</xdr:rowOff>
    </xdr:to>
    <xdr:cxnSp macro="">
      <xdr:nvCxnSpPr>
        <xdr:cNvPr id="824" name="直線コネクタ 823"/>
        <xdr:cNvCxnSpPr/>
      </xdr:nvCxnSpPr>
      <xdr:spPr>
        <a:xfrm>
          <a:off x="22072600" y="17191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155719</xdr:rowOff>
    </xdr:from>
    <xdr:ext cx="469744" cy="259045"/>
    <xdr:sp macro="" textlink="">
      <xdr:nvSpPr>
        <xdr:cNvPr id="825" name="【公民館】&#10;一人当たり面積平均値テキスト"/>
        <xdr:cNvSpPr txBox="1"/>
      </xdr:nvSpPr>
      <xdr:spPr>
        <a:xfrm>
          <a:off x="22199600" y="179865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132842</xdr:rowOff>
    </xdr:from>
    <xdr:to>
      <xdr:col>116</xdr:col>
      <xdr:colOff>114300</xdr:colOff>
      <xdr:row>106</xdr:row>
      <xdr:rowOff>62992</xdr:rowOff>
    </xdr:to>
    <xdr:sp macro="" textlink="">
      <xdr:nvSpPr>
        <xdr:cNvPr id="826" name="フローチャート: 判断 825"/>
        <xdr:cNvSpPr/>
      </xdr:nvSpPr>
      <xdr:spPr>
        <a:xfrm>
          <a:off x="22110700" y="1813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135128</xdr:rowOff>
    </xdr:from>
    <xdr:to>
      <xdr:col>112</xdr:col>
      <xdr:colOff>38100</xdr:colOff>
      <xdr:row>106</xdr:row>
      <xdr:rowOff>65278</xdr:rowOff>
    </xdr:to>
    <xdr:sp macro="" textlink="">
      <xdr:nvSpPr>
        <xdr:cNvPr id="827" name="フローチャート: 判断 826"/>
        <xdr:cNvSpPr/>
      </xdr:nvSpPr>
      <xdr:spPr>
        <a:xfrm>
          <a:off x="21272500" y="18137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103124</xdr:rowOff>
    </xdr:from>
    <xdr:to>
      <xdr:col>107</xdr:col>
      <xdr:colOff>101600</xdr:colOff>
      <xdr:row>106</xdr:row>
      <xdr:rowOff>33274</xdr:rowOff>
    </xdr:to>
    <xdr:sp macro="" textlink="">
      <xdr:nvSpPr>
        <xdr:cNvPr id="828" name="フローチャート: 判断 827"/>
        <xdr:cNvSpPr/>
      </xdr:nvSpPr>
      <xdr:spPr>
        <a:xfrm>
          <a:off x="20383500" y="18105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100837</xdr:rowOff>
    </xdr:from>
    <xdr:to>
      <xdr:col>102</xdr:col>
      <xdr:colOff>165100</xdr:colOff>
      <xdr:row>106</xdr:row>
      <xdr:rowOff>30987</xdr:rowOff>
    </xdr:to>
    <xdr:sp macro="" textlink="">
      <xdr:nvSpPr>
        <xdr:cNvPr id="829" name="フローチャート: 判断 828"/>
        <xdr:cNvSpPr/>
      </xdr:nvSpPr>
      <xdr:spPr>
        <a:xfrm>
          <a:off x="19494500" y="1810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114554</xdr:rowOff>
    </xdr:from>
    <xdr:to>
      <xdr:col>98</xdr:col>
      <xdr:colOff>38100</xdr:colOff>
      <xdr:row>106</xdr:row>
      <xdr:rowOff>44704</xdr:rowOff>
    </xdr:to>
    <xdr:sp macro="" textlink="">
      <xdr:nvSpPr>
        <xdr:cNvPr id="830" name="フローチャート: 判断 829"/>
        <xdr:cNvSpPr/>
      </xdr:nvSpPr>
      <xdr:spPr>
        <a:xfrm>
          <a:off x="18605500" y="1811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1" name="テキスト ボックス 83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2" name="テキスト ボックス 83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3" name="テキスト ボックス 83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4" name="テキスト ボックス 83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5" name="テキスト ボックス 83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153415</xdr:rowOff>
    </xdr:from>
    <xdr:to>
      <xdr:col>116</xdr:col>
      <xdr:colOff>114300</xdr:colOff>
      <xdr:row>107</xdr:row>
      <xdr:rowOff>83565</xdr:rowOff>
    </xdr:to>
    <xdr:sp macro="" textlink="">
      <xdr:nvSpPr>
        <xdr:cNvPr id="836" name="楕円 835"/>
        <xdr:cNvSpPr/>
      </xdr:nvSpPr>
      <xdr:spPr>
        <a:xfrm>
          <a:off x="22110700" y="18327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131842</xdr:rowOff>
    </xdr:from>
    <xdr:ext cx="469744" cy="259045"/>
    <xdr:sp macro="" textlink="">
      <xdr:nvSpPr>
        <xdr:cNvPr id="837" name="【公民館】&#10;一人当たり面積該当値テキスト"/>
        <xdr:cNvSpPr txBox="1"/>
      </xdr:nvSpPr>
      <xdr:spPr>
        <a:xfrm>
          <a:off x="22199600" y="18305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155702</xdr:rowOff>
    </xdr:from>
    <xdr:to>
      <xdr:col>112</xdr:col>
      <xdr:colOff>38100</xdr:colOff>
      <xdr:row>107</xdr:row>
      <xdr:rowOff>85852</xdr:rowOff>
    </xdr:to>
    <xdr:sp macro="" textlink="">
      <xdr:nvSpPr>
        <xdr:cNvPr id="838" name="楕円 837"/>
        <xdr:cNvSpPr/>
      </xdr:nvSpPr>
      <xdr:spPr>
        <a:xfrm>
          <a:off x="21272500" y="18329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32765</xdr:rowOff>
    </xdr:from>
    <xdr:to>
      <xdr:col>116</xdr:col>
      <xdr:colOff>63500</xdr:colOff>
      <xdr:row>107</xdr:row>
      <xdr:rowOff>35052</xdr:rowOff>
    </xdr:to>
    <xdr:cxnSp macro="">
      <xdr:nvCxnSpPr>
        <xdr:cNvPr id="839" name="直線コネクタ 838"/>
        <xdr:cNvCxnSpPr/>
      </xdr:nvCxnSpPr>
      <xdr:spPr>
        <a:xfrm flipV="1">
          <a:off x="21323300" y="18377915"/>
          <a:ext cx="8382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157987</xdr:rowOff>
    </xdr:from>
    <xdr:to>
      <xdr:col>107</xdr:col>
      <xdr:colOff>101600</xdr:colOff>
      <xdr:row>107</xdr:row>
      <xdr:rowOff>88137</xdr:rowOff>
    </xdr:to>
    <xdr:sp macro="" textlink="">
      <xdr:nvSpPr>
        <xdr:cNvPr id="840" name="楕円 839"/>
        <xdr:cNvSpPr/>
      </xdr:nvSpPr>
      <xdr:spPr>
        <a:xfrm>
          <a:off x="20383500" y="18331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35052</xdr:rowOff>
    </xdr:from>
    <xdr:to>
      <xdr:col>111</xdr:col>
      <xdr:colOff>177800</xdr:colOff>
      <xdr:row>107</xdr:row>
      <xdr:rowOff>37337</xdr:rowOff>
    </xdr:to>
    <xdr:cxnSp macro="">
      <xdr:nvCxnSpPr>
        <xdr:cNvPr id="841" name="直線コネクタ 840"/>
        <xdr:cNvCxnSpPr/>
      </xdr:nvCxnSpPr>
      <xdr:spPr>
        <a:xfrm flipV="1">
          <a:off x="20434300" y="18380202"/>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160274</xdr:rowOff>
    </xdr:from>
    <xdr:to>
      <xdr:col>102</xdr:col>
      <xdr:colOff>165100</xdr:colOff>
      <xdr:row>107</xdr:row>
      <xdr:rowOff>90424</xdr:rowOff>
    </xdr:to>
    <xdr:sp macro="" textlink="">
      <xdr:nvSpPr>
        <xdr:cNvPr id="842" name="楕円 841"/>
        <xdr:cNvSpPr/>
      </xdr:nvSpPr>
      <xdr:spPr>
        <a:xfrm>
          <a:off x="19494500" y="18333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37337</xdr:rowOff>
    </xdr:from>
    <xdr:to>
      <xdr:col>107</xdr:col>
      <xdr:colOff>50800</xdr:colOff>
      <xdr:row>107</xdr:row>
      <xdr:rowOff>39624</xdr:rowOff>
    </xdr:to>
    <xdr:cxnSp macro="">
      <xdr:nvCxnSpPr>
        <xdr:cNvPr id="843" name="直線コネクタ 842"/>
        <xdr:cNvCxnSpPr/>
      </xdr:nvCxnSpPr>
      <xdr:spPr>
        <a:xfrm flipV="1">
          <a:off x="19545300" y="18382487"/>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164846</xdr:rowOff>
    </xdr:from>
    <xdr:to>
      <xdr:col>98</xdr:col>
      <xdr:colOff>38100</xdr:colOff>
      <xdr:row>107</xdr:row>
      <xdr:rowOff>94996</xdr:rowOff>
    </xdr:to>
    <xdr:sp macro="" textlink="">
      <xdr:nvSpPr>
        <xdr:cNvPr id="844" name="楕円 843"/>
        <xdr:cNvSpPr/>
      </xdr:nvSpPr>
      <xdr:spPr>
        <a:xfrm>
          <a:off x="18605500" y="1833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39624</xdr:rowOff>
    </xdr:from>
    <xdr:to>
      <xdr:col>102</xdr:col>
      <xdr:colOff>114300</xdr:colOff>
      <xdr:row>107</xdr:row>
      <xdr:rowOff>44196</xdr:rowOff>
    </xdr:to>
    <xdr:cxnSp macro="">
      <xdr:nvCxnSpPr>
        <xdr:cNvPr id="845" name="直線コネクタ 844"/>
        <xdr:cNvCxnSpPr/>
      </xdr:nvCxnSpPr>
      <xdr:spPr>
        <a:xfrm flipV="1">
          <a:off x="18656300" y="1838477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81805</xdr:rowOff>
    </xdr:from>
    <xdr:ext cx="469744" cy="259045"/>
    <xdr:sp macro="" textlink="">
      <xdr:nvSpPr>
        <xdr:cNvPr id="846" name="n_1aveValue【公民館】&#10;一人当たり面積"/>
        <xdr:cNvSpPr txBox="1"/>
      </xdr:nvSpPr>
      <xdr:spPr>
        <a:xfrm>
          <a:off x="21075727" y="17912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49801</xdr:rowOff>
    </xdr:from>
    <xdr:ext cx="469744" cy="259045"/>
    <xdr:sp macro="" textlink="">
      <xdr:nvSpPr>
        <xdr:cNvPr id="847" name="n_2aveValue【公民館】&#10;一人当たり面積"/>
        <xdr:cNvSpPr txBox="1"/>
      </xdr:nvSpPr>
      <xdr:spPr>
        <a:xfrm>
          <a:off x="20199427" y="17880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47514</xdr:rowOff>
    </xdr:from>
    <xdr:ext cx="469744" cy="259045"/>
    <xdr:sp macro="" textlink="">
      <xdr:nvSpPr>
        <xdr:cNvPr id="848" name="n_3aveValue【公民館】&#10;一人当たり面積"/>
        <xdr:cNvSpPr txBox="1"/>
      </xdr:nvSpPr>
      <xdr:spPr>
        <a:xfrm>
          <a:off x="19310427" y="17878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61231</xdr:rowOff>
    </xdr:from>
    <xdr:ext cx="469744" cy="259045"/>
    <xdr:sp macro="" textlink="">
      <xdr:nvSpPr>
        <xdr:cNvPr id="849" name="n_4aveValue【公民館】&#10;一人当たり面積"/>
        <xdr:cNvSpPr txBox="1"/>
      </xdr:nvSpPr>
      <xdr:spPr>
        <a:xfrm>
          <a:off x="18421427" y="17892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76979</xdr:rowOff>
    </xdr:from>
    <xdr:ext cx="469744" cy="259045"/>
    <xdr:sp macro="" textlink="">
      <xdr:nvSpPr>
        <xdr:cNvPr id="850" name="n_1mainValue【公民館】&#10;一人当たり面積"/>
        <xdr:cNvSpPr txBox="1"/>
      </xdr:nvSpPr>
      <xdr:spPr>
        <a:xfrm>
          <a:off x="21075727" y="18422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79264</xdr:rowOff>
    </xdr:from>
    <xdr:ext cx="469744" cy="259045"/>
    <xdr:sp macro="" textlink="">
      <xdr:nvSpPr>
        <xdr:cNvPr id="851" name="n_2mainValue【公民館】&#10;一人当たり面積"/>
        <xdr:cNvSpPr txBox="1"/>
      </xdr:nvSpPr>
      <xdr:spPr>
        <a:xfrm>
          <a:off x="20199427" y="18424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81551</xdr:rowOff>
    </xdr:from>
    <xdr:ext cx="469744" cy="259045"/>
    <xdr:sp macro="" textlink="">
      <xdr:nvSpPr>
        <xdr:cNvPr id="852" name="n_3mainValue【公民館】&#10;一人当たり面積"/>
        <xdr:cNvSpPr txBox="1"/>
      </xdr:nvSpPr>
      <xdr:spPr>
        <a:xfrm>
          <a:off x="19310427" y="18426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86123</xdr:rowOff>
    </xdr:from>
    <xdr:ext cx="469744" cy="259045"/>
    <xdr:sp macro="" textlink="">
      <xdr:nvSpPr>
        <xdr:cNvPr id="853" name="n_4mainValue【公民館】&#10;一人当たり面積"/>
        <xdr:cNvSpPr txBox="1"/>
      </xdr:nvSpPr>
      <xdr:spPr>
        <a:xfrm>
          <a:off x="18421427" y="18431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4" name="正方形/長方形 85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5" name="正方形/長方形 85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6" name="テキスト ボックス 85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インフラについて、道路の有形固定資産減価償却率は、令和</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年度から令和</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年度にかけて</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1.9</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ポイント増加、橋りょうの有形固定資産減価償却率は、令和</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年度から令和</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年度にかけて</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1.6</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ポイント増加しており、新設工事よりも維持補修関連の工事が多い状況が反映された結果と言える。</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一方で、児童館の有形固定資産減価償却率は、令和</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年度に新しい生活様式に対応した改修工事を実施したことにより、</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4.0</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ポイント減少した。</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新たな施設整備がない保育所、公営住宅、公民館については、有形固定資産減価償却率が類似団体の平均値よりも大幅に上回る状況が続いている。</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これらの施設の更新には、多額の財政負担が必要となるため、公共施設個別施設計画に基づいたマネジメントに沿って、計画的に進めることが必須である。一例としては、公営住宅については、一人あたり面積が類似団体の平均値よりも大きく、適正規模に是正する観点から、一部建物について除却を進めていく予定である。そのほかの施設の更新の検討についても、公共施設個別施設計画に基づいたマネジメントに沿って、廃止や集約化・複合化などによる適正管理を順次進めていく。</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栃木県矢板市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31,373
31,045
170.46
16,047,903
14,986,448
1,011,647
8,219,415
12,418,173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29.1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120287</xdr:rowOff>
    </xdr:from>
    <xdr:to>
      <xdr:col>24</xdr:col>
      <xdr:colOff>62865</xdr:colOff>
      <xdr:row>42</xdr:row>
      <xdr:rowOff>92528</xdr:rowOff>
    </xdr:to>
    <xdr:cxnSp macro="">
      <xdr:nvCxnSpPr>
        <xdr:cNvPr id="58" name="直線コネクタ 57"/>
        <xdr:cNvCxnSpPr/>
      </xdr:nvCxnSpPr>
      <xdr:spPr>
        <a:xfrm flipV="1">
          <a:off x="4634865" y="5778137"/>
          <a:ext cx="0" cy="1515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66964</xdr:rowOff>
    </xdr:from>
    <xdr:ext cx="340478" cy="259045"/>
    <xdr:sp macro="" textlink="">
      <xdr:nvSpPr>
        <xdr:cNvPr id="61" name="【図書館】&#10;有形固定資産減価償却率最大値テキスト"/>
        <xdr:cNvSpPr txBox="1"/>
      </xdr:nvSpPr>
      <xdr:spPr>
        <a:xfrm>
          <a:off x="4673600" y="555336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120287</xdr:rowOff>
    </xdr:from>
    <xdr:to>
      <xdr:col>24</xdr:col>
      <xdr:colOff>152400</xdr:colOff>
      <xdr:row>33</xdr:row>
      <xdr:rowOff>120287</xdr:rowOff>
    </xdr:to>
    <xdr:cxnSp macro="">
      <xdr:nvCxnSpPr>
        <xdr:cNvPr id="62" name="直線コネクタ 61"/>
        <xdr:cNvCxnSpPr/>
      </xdr:nvCxnSpPr>
      <xdr:spPr>
        <a:xfrm>
          <a:off x="4546600" y="577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131553</xdr:rowOff>
    </xdr:from>
    <xdr:ext cx="405111" cy="259045"/>
    <xdr:sp macro="" textlink="">
      <xdr:nvSpPr>
        <xdr:cNvPr id="63" name="【図書館】&#10;有形固定資産減価償却率平均値テキスト"/>
        <xdr:cNvSpPr txBox="1"/>
      </xdr:nvSpPr>
      <xdr:spPr>
        <a:xfrm>
          <a:off x="4673600" y="63037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108676</xdr:rowOff>
    </xdr:from>
    <xdr:to>
      <xdr:col>24</xdr:col>
      <xdr:colOff>114300</xdr:colOff>
      <xdr:row>38</xdr:row>
      <xdr:rowOff>38826</xdr:rowOff>
    </xdr:to>
    <xdr:sp macro="" textlink="">
      <xdr:nvSpPr>
        <xdr:cNvPr id="64" name="フローチャート: 判断 63"/>
        <xdr:cNvSpPr/>
      </xdr:nvSpPr>
      <xdr:spPr>
        <a:xfrm>
          <a:off x="4584700" y="645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82550</xdr:rowOff>
    </xdr:from>
    <xdr:to>
      <xdr:col>20</xdr:col>
      <xdr:colOff>38100</xdr:colOff>
      <xdr:row>38</xdr:row>
      <xdr:rowOff>12700</xdr:rowOff>
    </xdr:to>
    <xdr:sp macro="" textlink="">
      <xdr:nvSpPr>
        <xdr:cNvPr id="65" name="フローチャート: 判断 64"/>
        <xdr:cNvSpPr/>
      </xdr:nvSpPr>
      <xdr:spPr>
        <a:xfrm>
          <a:off x="3746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76019</xdr:rowOff>
    </xdr:from>
    <xdr:to>
      <xdr:col>15</xdr:col>
      <xdr:colOff>101600</xdr:colOff>
      <xdr:row>38</xdr:row>
      <xdr:rowOff>6169</xdr:rowOff>
    </xdr:to>
    <xdr:sp macro="" textlink="">
      <xdr:nvSpPr>
        <xdr:cNvPr id="66" name="フローチャート: 判断 65"/>
        <xdr:cNvSpPr/>
      </xdr:nvSpPr>
      <xdr:spPr>
        <a:xfrm>
          <a:off x="2857500" y="641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72753</xdr:rowOff>
    </xdr:from>
    <xdr:to>
      <xdr:col>10</xdr:col>
      <xdr:colOff>165100</xdr:colOff>
      <xdr:row>38</xdr:row>
      <xdr:rowOff>2903</xdr:rowOff>
    </xdr:to>
    <xdr:sp macro="" textlink="">
      <xdr:nvSpPr>
        <xdr:cNvPr id="67" name="フローチャート: 判断 66"/>
        <xdr:cNvSpPr/>
      </xdr:nvSpPr>
      <xdr:spPr>
        <a:xfrm>
          <a:off x="1968500" y="6416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35197</xdr:rowOff>
    </xdr:from>
    <xdr:to>
      <xdr:col>6</xdr:col>
      <xdr:colOff>38100</xdr:colOff>
      <xdr:row>37</xdr:row>
      <xdr:rowOff>136797</xdr:rowOff>
    </xdr:to>
    <xdr:sp macro="" textlink="">
      <xdr:nvSpPr>
        <xdr:cNvPr id="68" name="フローチャート: 判断 67"/>
        <xdr:cNvSpPr/>
      </xdr:nvSpPr>
      <xdr:spPr>
        <a:xfrm>
          <a:off x="1079500" y="637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123372</xdr:rowOff>
    </xdr:from>
    <xdr:to>
      <xdr:col>24</xdr:col>
      <xdr:colOff>114300</xdr:colOff>
      <xdr:row>41</xdr:row>
      <xdr:rowOff>53522</xdr:rowOff>
    </xdr:to>
    <xdr:sp macro="" textlink="">
      <xdr:nvSpPr>
        <xdr:cNvPr id="74" name="楕円 73"/>
        <xdr:cNvSpPr/>
      </xdr:nvSpPr>
      <xdr:spPr>
        <a:xfrm>
          <a:off x="4584700" y="6981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101799</xdr:rowOff>
    </xdr:from>
    <xdr:ext cx="405111" cy="259045"/>
    <xdr:sp macro="" textlink="">
      <xdr:nvSpPr>
        <xdr:cNvPr id="75" name="【図書館】&#10;有形固定資産減価償却率該当値テキスト"/>
        <xdr:cNvSpPr txBox="1"/>
      </xdr:nvSpPr>
      <xdr:spPr>
        <a:xfrm>
          <a:off x="4673600" y="6959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90715</xdr:rowOff>
    </xdr:from>
    <xdr:to>
      <xdr:col>20</xdr:col>
      <xdr:colOff>38100</xdr:colOff>
      <xdr:row>41</xdr:row>
      <xdr:rowOff>20865</xdr:rowOff>
    </xdr:to>
    <xdr:sp macro="" textlink="">
      <xdr:nvSpPr>
        <xdr:cNvPr id="76" name="楕円 75"/>
        <xdr:cNvSpPr/>
      </xdr:nvSpPr>
      <xdr:spPr>
        <a:xfrm>
          <a:off x="3746500" y="694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141515</xdr:rowOff>
    </xdr:from>
    <xdr:to>
      <xdr:col>24</xdr:col>
      <xdr:colOff>63500</xdr:colOff>
      <xdr:row>41</xdr:row>
      <xdr:rowOff>2722</xdr:rowOff>
    </xdr:to>
    <xdr:cxnSp macro="">
      <xdr:nvCxnSpPr>
        <xdr:cNvPr id="77" name="直線コネクタ 76"/>
        <xdr:cNvCxnSpPr/>
      </xdr:nvCxnSpPr>
      <xdr:spPr>
        <a:xfrm>
          <a:off x="3797300" y="6999515"/>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58057</xdr:rowOff>
    </xdr:from>
    <xdr:to>
      <xdr:col>15</xdr:col>
      <xdr:colOff>101600</xdr:colOff>
      <xdr:row>40</xdr:row>
      <xdr:rowOff>159657</xdr:rowOff>
    </xdr:to>
    <xdr:sp macro="" textlink="">
      <xdr:nvSpPr>
        <xdr:cNvPr id="78" name="楕円 77"/>
        <xdr:cNvSpPr/>
      </xdr:nvSpPr>
      <xdr:spPr>
        <a:xfrm>
          <a:off x="2857500" y="691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108857</xdr:rowOff>
    </xdr:from>
    <xdr:to>
      <xdr:col>19</xdr:col>
      <xdr:colOff>177800</xdr:colOff>
      <xdr:row>40</xdr:row>
      <xdr:rowOff>141515</xdr:rowOff>
    </xdr:to>
    <xdr:cxnSp macro="">
      <xdr:nvCxnSpPr>
        <xdr:cNvPr id="79" name="直線コネクタ 78"/>
        <xdr:cNvCxnSpPr/>
      </xdr:nvCxnSpPr>
      <xdr:spPr>
        <a:xfrm>
          <a:off x="2908300" y="69668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40</xdr:row>
      <xdr:rowOff>25400</xdr:rowOff>
    </xdr:from>
    <xdr:to>
      <xdr:col>10</xdr:col>
      <xdr:colOff>165100</xdr:colOff>
      <xdr:row>40</xdr:row>
      <xdr:rowOff>127000</xdr:rowOff>
    </xdr:to>
    <xdr:sp macro="" textlink="">
      <xdr:nvSpPr>
        <xdr:cNvPr id="80" name="楕円 79"/>
        <xdr:cNvSpPr/>
      </xdr:nvSpPr>
      <xdr:spPr>
        <a:xfrm>
          <a:off x="1968500" y="688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40</xdr:row>
      <xdr:rowOff>76200</xdr:rowOff>
    </xdr:from>
    <xdr:to>
      <xdr:col>15</xdr:col>
      <xdr:colOff>50800</xdr:colOff>
      <xdr:row>40</xdr:row>
      <xdr:rowOff>108857</xdr:rowOff>
    </xdr:to>
    <xdr:cxnSp macro="">
      <xdr:nvCxnSpPr>
        <xdr:cNvPr id="81" name="直線コネクタ 80"/>
        <xdr:cNvCxnSpPr/>
      </xdr:nvCxnSpPr>
      <xdr:spPr>
        <a:xfrm>
          <a:off x="2019300" y="69342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39</xdr:row>
      <xdr:rowOff>164193</xdr:rowOff>
    </xdr:from>
    <xdr:to>
      <xdr:col>6</xdr:col>
      <xdr:colOff>38100</xdr:colOff>
      <xdr:row>40</xdr:row>
      <xdr:rowOff>94343</xdr:rowOff>
    </xdr:to>
    <xdr:sp macro="" textlink="">
      <xdr:nvSpPr>
        <xdr:cNvPr id="82" name="楕円 81"/>
        <xdr:cNvSpPr/>
      </xdr:nvSpPr>
      <xdr:spPr>
        <a:xfrm>
          <a:off x="1079500" y="685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40</xdr:row>
      <xdr:rowOff>43543</xdr:rowOff>
    </xdr:from>
    <xdr:to>
      <xdr:col>10</xdr:col>
      <xdr:colOff>114300</xdr:colOff>
      <xdr:row>40</xdr:row>
      <xdr:rowOff>76200</xdr:rowOff>
    </xdr:to>
    <xdr:cxnSp macro="">
      <xdr:nvCxnSpPr>
        <xdr:cNvPr id="83" name="直線コネクタ 82"/>
        <xdr:cNvCxnSpPr/>
      </xdr:nvCxnSpPr>
      <xdr:spPr>
        <a:xfrm>
          <a:off x="1130300" y="69015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29227</xdr:rowOff>
    </xdr:from>
    <xdr:ext cx="405111" cy="259045"/>
    <xdr:sp macro="" textlink="">
      <xdr:nvSpPr>
        <xdr:cNvPr id="84" name="n_1aveValue【図書館】&#10;有形固定資産減価償却率"/>
        <xdr:cNvSpPr txBox="1"/>
      </xdr:nvSpPr>
      <xdr:spPr>
        <a:xfrm>
          <a:off x="3582044" y="620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22696</xdr:rowOff>
    </xdr:from>
    <xdr:ext cx="405111" cy="259045"/>
    <xdr:sp macro="" textlink="">
      <xdr:nvSpPr>
        <xdr:cNvPr id="85" name="n_2aveValue【図書館】&#10;有形固定資産減価償却率"/>
        <xdr:cNvSpPr txBox="1"/>
      </xdr:nvSpPr>
      <xdr:spPr>
        <a:xfrm>
          <a:off x="2705744" y="6194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19430</xdr:rowOff>
    </xdr:from>
    <xdr:ext cx="405111" cy="259045"/>
    <xdr:sp macro="" textlink="">
      <xdr:nvSpPr>
        <xdr:cNvPr id="86" name="n_3aveValue【図書館】&#10;有形固定資産減価償却率"/>
        <xdr:cNvSpPr txBox="1"/>
      </xdr:nvSpPr>
      <xdr:spPr>
        <a:xfrm>
          <a:off x="1816744" y="61916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153324</xdr:rowOff>
    </xdr:from>
    <xdr:ext cx="405111" cy="259045"/>
    <xdr:sp macro="" textlink="">
      <xdr:nvSpPr>
        <xdr:cNvPr id="87" name="n_4aveValue【図書館】&#10;有形固定資産減価償却率"/>
        <xdr:cNvSpPr txBox="1"/>
      </xdr:nvSpPr>
      <xdr:spPr>
        <a:xfrm>
          <a:off x="927744" y="61540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41</xdr:row>
      <xdr:rowOff>11992</xdr:rowOff>
    </xdr:from>
    <xdr:ext cx="405111" cy="259045"/>
    <xdr:sp macro="" textlink="">
      <xdr:nvSpPr>
        <xdr:cNvPr id="88" name="n_1mainValue【図書館】&#10;有形固定資産減価償却率"/>
        <xdr:cNvSpPr txBox="1"/>
      </xdr:nvSpPr>
      <xdr:spPr>
        <a:xfrm>
          <a:off x="3582044" y="7041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150784</xdr:rowOff>
    </xdr:from>
    <xdr:ext cx="405111" cy="259045"/>
    <xdr:sp macro="" textlink="">
      <xdr:nvSpPr>
        <xdr:cNvPr id="89" name="n_2mainValue【図書館】&#10;有形固定資産減価償却率"/>
        <xdr:cNvSpPr txBox="1"/>
      </xdr:nvSpPr>
      <xdr:spPr>
        <a:xfrm>
          <a:off x="2705744" y="7008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118127</xdr:rowOff>
    </xdr:from>
    <xdr:ext cx="405111" cy="259045"/>
    <xdr:sp macro="" textlink="">
      <xdr:nvSpPr>
        <xdr:cNvPr id="90" name="n_3mainValue【図書館】&#10;有形固定資産減価償却率"/>
        <xdr:cNvSpPr txBox="1"/>
      </xdr:nvSpPr>
      <xdr:spPr>
        <a:xfrm>
          <a:off x="1816744" y="697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40</xdr:row>
      <xdr:rowOff>85470</xdr:rowOff>
    </xdr:from>
    <xdr:ext cx="405111" cy="259045"/>
    <xdr:sp macro="" textlink="">
      <xdr:nvSpPr>
        <xdr:cNvPr id="91" name="n_4mainValue【図書館】&#10;有形固定資産減価償却率"/>
        <xdr:cNvSpPr txBox="1"/>
      </xdr:nvSpPr>
      <xdr:spPr>
        <a:xfrm>
          <a:off x="927744" y="6943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144780</xdr:rowOff>
    </xdr:from>
    <xdr:to>
      <xdr:col>54</xdr:col>
      <xdr:colOff>189865</xdr:colOff>
      <xdr:row>41</xdr:row>
      <xdr:rowOff>87630</xdr:rowOff>
    </xdr:to>
    <xdr:cxnSp macro="">
      <xdr:nvCxnSpPr>
        <xdr:cNvPr id="115" name="直線コネクタ 114"/>
        <xdr:cNvCxnSpPr/>
      </xdr:nvCxnSpPr>
      <xdr:spPr>
        <a:xfrm flipV="1">
          <a:off x="10476865" y="597408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91457</xdr:rowOff>
    </xdr:from>
    <xdr:ext cx="469744" cy="259045"/>
    <xdr:sp macro="" textlink="">
      <xdr:nvSpPr>
        <xdr:cNvPr id="116" name="【図書館】&#10;一人当たり面積最小値テキスト"/>
        <xdr:cNvSpPr txBox="1"/>
      </xdr:nvSpPr>
      <xdr:spPr>
        <a:xfrm>
          <a:off x="10515600" y="712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87630</xdr:rowOff>
    </xdr:from>
    <xdr:to>
      <xdr:col>55</xdr:col>
      <xdr:colOff>88900</xdr:colOff>
      <xdr:row>41</xdr:row>
      <xdr:rowOff>87630</xdr:rowOff>
    </xdr:to>
    <xdr:cxnSp macro="">
      <xdr:nvCxnSpPr>
        <xdr:cNvPr id="117" name="直線コネクタ 116"/>
        <xdr:cNvCxnSpPr/>
      </xdr:nvCxnSpPr>
      <xdr:spPr>
        <a:xfrm>
          <a:off x="10388600" y="711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91457</xdr:rowOff>
    </xdr:from>
    <xdr:ext cx="469744" cy="259045"/>
    <xdr:sp macro="" textlink="">
      <xdr:nvSpPr>
        <xdr:cNvPr id="118" name="【図書館】&#10;一人当たり面積最大値テキスト"/>
        <xdr:cNvSpPr txBox="1"/>
      </xdr:nvSpPr>
      <xdr:spPr>
        <a:xfrm>
          <a:off x="10515600" y="574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144780</xdr:rowOff>
    </xdr:from>
    <xdr:to>
      <xdr:col>55</xdr:col>
      <xdr:colOff>88900</xdr:colOff>
      <xdr:row>34</xdr:row>
      <xdr:rowOff>144780</xdr:rowOff>
    </xdr:to>
    <xdr:cxnSp macro="">
      <xdr:nvCxnSpPr>
        <xdr:cNvPr id="119" name="直線コネクタ 118"/>
        <xdr:cNvCxnSpPr/>
      </xdr:nvCxnSpPr>
      <xdr:spPr>
        <a:xfrm>
          <a:off x="10388600" y="597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21607</xdr:rowOff>
    </xdr:from>
    <xdr:ext cx="469744" cy="259045"/>
    <xdr:sp macro="" textlink="">
      <xdr:nvSpPr>
        <xdr:cNvPr id="120" name="【図書館】&#10;一人当たり面積平均値テキスト"/>
        <xdr:cNvSpPr txBox="1"/>
      </xdr:nvSpPr>
      <xdr:spPr>
        <a:xfrm>
          <a:off x="10515600" y="65367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170180</xdr:rowOff>
    </xdr:from>
    <xdr:to>
      <xdr:col>55</xdr:col>
      <xdr:colOff>50800</xdr:colOff>
      <xdr:row>39</xdr:row>
      <xdr:rowOff>100330</xdr:rowOff>
    </xdr:to>
    <xdr:sp macro="" textlink="">
      <xdr:nvSpPr>
        <xdr:cNvPr id="121" name="フローチャート: 判断 120"/>
        <xdr:cNvSpPr/>
      </xdr:nvSpPr>
      <xdr:spPr>
        <a:xfrm>
          <a:off x="10426700" y="668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44450</xdr:rowOff>
    </xdr:from>
    <xdr:to>
      <xdr:col>50</xdr:col>
      <xdr:colOff>165100</xdr:colOff>
      <xdr:row>39</xdr:row>
      <xdr:rowOff>146050</xdr:rowOff>
    </xdr:to>
    <xdr:sp macro="" textlink="">
      <xdr:nvSpPr>
        <xdr:cNvPr id="122" name="フローチャート: 判断 121"/>
        <xdr:cNvSpPr/>
      </xdr:nvSpPr>
      <xdr:spPr>
        <a:xfrm>
          <a:off x="9588500" y="673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44450</xdr:rowOff>
    </xdr:from>
    <xdr:to>
      <xdr:col>46</xdr:col>
      <xdr:colOff>38100</xdr:colOff>
      <xdr:row>39</xdr:row>
      <xdr:rowOff>146050</xdr:rowOff>
    </xdr:to>
    <xdr:sp macro="" textlink="">
      <xdr:nvSpPr>
        <xdr:cNvPr id="123" name="フローチャート: 判断 122"/>
        <xdr:cNvSpPr/>
      </xdr:nvSpPr>
      <xdr:spPr>
        <a:xfrm>
          <a:off x="8699500" y="673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59690</xdr:rowOff>
    </xdr:from>
    <xdr:to>
      <xdr:col>41</xdr:col>
      <xdr:colOff>101600</xdr:colOff>
      <xdr:row>39</xdr:row>
      <xdr:rowOff>161290</xdr:rowOff>
    </xdr:to>
    <xdr:sp macro="" textlink="">
      <xdr:nvSpPr>
        <xdr:cNvPr id="124" name="フローチャート: 判断 123"/>
        <xdr:cNvSpPr/>
      </xdr:nvSpPr>
      <xdr:spPr>
        <a:xfrm>
          <a:off x="7810500" y="674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74930</xdr:rowOff>
    </xdr:from>
    <xdr:to>
      <xdr:col>36</xdr:col>
      <xdr:colOff>165100</xdr:colOff>
      <xdr:row>40</xdr:row>
      <xdr:rowOff>5080</xdr:rowOff>
    </xdr:to>
    <xdr:sp macro="" textlink="">
      <xdr:nvSpPr>
        <xdr:cNvPr id="125" name="フローチャート: 判断 124"/>
        <xdr:cNvSpPr/>
      </xdr:nvSpPr>
      <xdr:spPr>
        <a:xfrm>
          <a:off x="6921500" y="676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33020</xdr:rowOff>
    </xdr:from>
    <xdr:to>
      <xdr:col>55</xdr:col>
      <xdr:colOff>50800</xdr:colOff>
      <xdr:row>40</xdr:row>
      <xdr:rowOff>134620</xdr:rowOff>
    </xdr:to>
    <xdr:sp macro="" textlink="">
      <xdr:nvSpPr>
        <xdr:cNvPr id="131" name="楕円 130"/>
        <xdr:cNvSpPr/>
      </xdr:nvSpPr>
      <xdr:spPr>
        <a:xfrm>
          <a:off x="10426700" y="689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11447</xdr:rowOff>
    </xdr:from>
    <xdr:ext cx="469744" cy="259045"/>
    <xdr:sp macro="" textlink="">
      <xdr:nvSpPr>
        <xdr:cNvPr id="132" name="【図書館】&#10;一人当たり面積該当値テキスト"/>
        <xdr:cNvSpPr txBox="1"/>
      </xdr:nvSpPr>
      <xdr:spPr>
        <a:xfrm>
          <a:off x="10515600" y="6869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33020</xdr:rowOff>
    </xdr:from>
    <xdr:to>
      <xdr:col>50</xdr:col>
      <xdr:colOff>165100</xdr:colOff>
      <xdr:row>40</xdr:row>
      <xdr:rowOff>134620</xdr:rowOff>
    </xdr:to>
    <xdr:sp macro="" textlink="">
      <xdr:nvSpPr>
        <xdr:cNvPr id="133" name="楕円 132"/>
        <xdr:cNvSpPr/>
      </xdr:nvSpPr>
      <xdr:spPr>
        <a:xfrm>
          <a:off x="9588500" y="689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83820</xdr:rowOff>
    </xdr:from>
    <xdr:to>
      <xdr:col>55</xdr:col>
      <xdr:colOff>0</xdr:colOff>
      <xdr:row>40</xdr:row>
      <xdr:rowOff>83820</xdr:rowOff>
    </xdr:to>
    <xdr:cxnSp macro="">
      <xdr:nvCxnSpPr>
        <xdr:cNvPr id="134" name="直線コネクタ 133"/>
        <xdr:cNvCxnSpPr/>
      </xdr:nvCxnSpPr>
      <xdr:spPr>
        <a:xfrm>
          <a:off x="9639300" y="69418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40640</xdr:rowOff>
    </xdr:from>
    <xdr:to>
      <xdr:col>46</xdr:col>
      <xdr:colOff>38100</xdr:colOff>
      <xdr:row>40</xdr:row>
      <xdr:rowOff>142240</xdr:rowOff>
    </xdr:to>
    <xdr:sp macro="" textlink="">
      <xdr:nvSpPr>
        <xdr:cNvPr id="135" name="楕円 134"/>
        <xdr:cNvSpPr/>
      </xdr:nvSpPr>
      <xdr:spPr>
        <a:xfrm>
          <a:off x="8699500" y="6898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83820</xdr:rowOff>
    </xdr:from>
    <xdr:to>
      <xdr:col>50</xdr:col>
      <xdr:colOff>114300</xdr:colOff>
      <xdr:row>40</xdr:row>
      <xdr:rowOff>91440</xdr:rowOff>
    </xdr:to>
    <xdr:cxnSp macro="">
      <xdr:nvCxnSpPr>
        <xdr:cNvPr id="136" name="直線コネクタ 135"/>
        <xdr:cNvCxnSpPr/>
      </xdr:nvCxnSpPr>
      <xdr:spPr>
        <a:xfrm flipV="1">
          <a:off x="8750300" y="69418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40640</xdr:rowOff>
    </xdr:from>
    <xdr:to>
      <xdr:col>41</xdr:col>
      <xdr:colOff>101600</xdr:colOff>
      <xdr:row>40</xdr:row>
      <xdr:rowOff>142240</xdr:rowOff>
    </xdr:to>
    <xdr:sp macro="" textlink="">
      <xdr:nvSpPr>
        <xdr:cNvPr id="137" name="楕円 136"/>
        <xdr:cNvSpPr/>
      </xdr:nvSpPr>
      <xdr:spPr>
        <a:xfrm>
          <a:off x="7810500" y="6898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91440</xdr:rowOff>
    </xdr:from>
    <xdr:to>
      <xdr:col>45</xdr:col>
      <xdr:colOff>177800</xdr:colOff>
      <xdr:row>40</xdr:row>
      <xdr:rowOff>91440</xdr:rowOff>
    </xdr:to>
    <xdr:cxnSp macro="">
      <xdr:nvCxnSpPr>
        <xdr:cNvPr id="138" name="直線コネクタ 137"/>
        <xdr:cNvCxnSpPr/>
      </xdr:nvCxnSpPr>
      <xdr:spPr>
        <a:xfrm>
          <a:off x="7861300" y="69494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48260</xdr:rowOff>
    </xdr:from>
    <xdr:to>
      <xdr:col>36</xdr:col>
      <xdr:colOff>165100</xdr:colOff>
      <xdr:row>40</xdr:row>
      <xdr:rowOff>149860</xdr:rowOff>
    </xdr:to>
    <xdr:sp macro="" textlink="">
      <xdr:nvSpPr>
        <xdr:cNvPr id="139" name="楕円 138"/>
        <xdr:cNvSpPr/>
      </xdr:nvSpPr>
      <xdr:spPr>
        <a:xfrm>
          <a:off x="6921500" y="690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91440</xdr:rowOff>
    </xdr:from>
    <xdr:to>
      <xdr:col>41</xdr:col>
      <xdr:colOff>50800</xdr:colOff>
      <xdr:row>40</xdr:row>
      <xdr:rowOff>99060</xdr:rowOff>
    </xdr:to>
    <xdr:cxnSp macro="">
      <xdr:nvCxnSpPr>
        <xdr:cNvPr id="140" name="直線コネクタ 139"/>
        <xdr:cNvCxnSpPr/>
      </xdr:nvCxnSpPr>
      <xdr:spPr>
        <a:xfrm flipV="1">
          <a:off x="6972300" y="69494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162577</xdr:rowOff>
    </xdr:from>
    <xdr:ext cx="469744" cy="259045"/>
    <xdr:sp macro="" textlink="">
      <xdr:nvSpPr>
        <xdr:cNvPr id="141" name="n_1aveValue【図書館】&#10;一人当たり面積"/>
        <xdr:cNvSpPr txBox="1"/>
      </xdr:nvSpPr>
      <xdr:spPr>
        <a:xfrm>
          <a:off x="9391727" y="650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162577</xdr:rowOff>
    </xdr:from>
    <xdr:ext cx="469744" cy="259045"/>
    <xdr:sp macro="" textlink="">
      <xdr:nvSpPr>
        <xdr:cNvPr id="142" name="n_2aveValue【図書館】&#10;一人当たり面積"/>
        <xdr:cNvSpPr txBox="1"/>
      </xdr:nvSpPr>
      <xdr:spPr>
        <a:xfrm>
          <a:off x="8515427" y="650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6367</xdr:rowOff>
    </xdr:from>
    <xdr:ext cx="469744" cy="259045"/>
    <xdr:sp macro="" textlink="">
      <xdr:nvSpPr>
        <xdr:cNvPr id="143" name="n_3aveValue【図書館】&#10;一人当たり面積"/>
        <xdr:cNvSpPr txBox="1"/>
      </xdr:nvSpPr>
      <xdr:spPr>
        <a:xfrm>
          <a:off x="7626427" y="652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21607</xdr:rowOff>
    </xdr:from>
    <xdr:ext cx="469744" cy="259045"/>
    <xdr:sp macro="" textlink="">
      <xdr:nvSpPr>
        <xdr:cNvPr id="144" name="n_4aveValue【図書館】&#10;一人当たり面積"/>
        <xdr:cNvSpPr txBox="1"/>
      </xdr:nvSpPr>
      <xdr:spPr>
        <a:xfrm>
          <a:off x="6737427" y="6536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125747</xdr:rowOff>
    </xdr:from>
    <xdr:ext cx="469744" cy="259045"/>
    <xdr:sp macro="" textlink="">
      <xdr:nvSpPr>
        <xdr:cNvPr id="145" name="n_1mainValue【図書館】&#10;一人当たり面積"/>
        <xdr:cNvSpPr txBox="1"/>
      </xdr:nvSpPr>
      <xdr:spPr>
        <a:xfrm>
          <a:off x="9391727" y="698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133367</xdr:rowOff>
    </xdr:from>
    <xdr:ext cx="469744" cy="259045"/>
    <xdr:sp macro="" textlink="">
      <xdr:nvSpPr>
        <xdr:cNvPr id="146" name="n_2mainValue【図書館】&#10;一人当たり面積"/>
        <xdr:cNvSpPr txBox="1"/>
      </xdr:nvSpPr>
      <xdr:spPr>
        <a:xfrm>
          <a:off x="8515427" y="6991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133367</xdr:rowOff>
    </xdr:from>
    <xdr:ext cx="469744" cy="259045"/>
    <xdr:sp macro="" textlink="">
      <xdr:nvSpPr>
        <xdr:cNvPr id="147" name="n_3mainValue【図書館】&#10;一人当たり面積"/>
        <xdr:cNvSpPr txBox="1"/>
      </xdr:nvSpPr>
      <xdr:spPr>
        <a:xfrm>
          <a:off x="7626427" y="6991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140987</xdr:rowOff>
    </xdr:from>
    <xdr:ext cx="469744" cy="259045"/>
    <xdr:sp macro="" textlink="">
      <xdr:nvSpPr>
        <xdr:cNvPr id="148" name="n_4mainValue【図書館】&#10;一人当たり面積"/>
        <xdr:cNvSpPr txBox="1"/>
      </xdr:nvSpPr>
      <xdr:spPr>
        <a:xfrm>
          <a:off x="6737427" y="699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0" name="直線コネクタ 159"/>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1" name="テキスト ボックス 160"/>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2" name="直線コネクタ 161"/>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3" name="テキスト ボックス 162"/>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4" name="直線コネクタ 163"/>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5" name="テキスト ボックス 164"/>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6" name="直線コネクタ 165"/>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7" name="テキスト ボックス 166"/>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8" name="直線コネクタ 167"/>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9" name="テキスト ボックス 168"/>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1" name="テキスト ボックス 170"/>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66675</xdr:rowOff>
    </xdr:from>
    <xdr:to>
      <xdr:col>24</xdr:col>
      <xdr:colOff>62865</xdr:colOff>
      <xdr:row>64</xdr:row>
      <xdr:rowOff>70485</xdr:rowOff>
    </xdr:to>
    <xdr:cxnSp macro="">
      <xdr:nvCxnSpPr>
        <xdr:cNvPr id="173" name="直線コネクタ 172"/>
        <xdr:cNvCxnSpPr/>
      </xdr:nvCxnSpPr>
      <xdr:spPr>
        <a:xfrm flipV="1">
          <a:off x="4634865" y="9667875"/>
          <a:ext cx="0" cy="13754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74312</xdr:rowOff>
    </xdr:from>
    <xdr:ext cx="405111" cy="259045"/>
    <xdr:sp macro="" textlink="">
      <xdr:nvSpPr>
        <xdr:cNvPr id="174" name="【体育館・プール】&#10;有形固定資産減価償却率最小値テキスト"/>
        <xdr:cNvSpPr txBox="1"/>
      </xdr:nvSpPr>
      <xdr:spPr>
        <a:xfrm>
          <a:off x="4673600" y="11047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70485</xdr:rowOff>
    </xdr:from>
    <xdr:to>
      <xdr:col>24</xdr:col>
      <xdr:colOff>152400</xdr:colOff>
      <xdr:row>64</xdr:row>
      <xdr:rowOff>70485</xdr:rowOff>
    </xdr:to>
    <xdr:cxnSp macro="">
      <xdr:nvCxnSpPr>
        <xdr:cNvPr id="175" name="直線コネクタ 174"/>
        <xdr:cNvCxnSpPr/>
      </xdr:nvCxnSpPr>
      <xdr:spPr>
        <a:xfrm>
          <a:off x="4546600" y="11043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13352</xdr:rowOff>
    </xdr:from>
    <xdr:ext cx="405111" cy="259045"/>
    <xdr:sp macro="" textlink="">
      <xdr:nvSpPr>
        <xdr:cNvPr id="176" name="【体育館・プール】&#10;有形固定資産減価償却率最大値テキスト"/>
        <xdr:cNvSpPr txBox="1"/>
      </xdr:nvSpPr>
      <xdr:spPr>
        <a:xfrm>
          <a:off x="4673600" y="9443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66675</xdr:rowOff>
    </xdr:from>
    <xdr:to>
      <xdr:col>24</xdr:col>
      <xdr:colOff>152400</xdr:colOff>
      <xdr:row>56</xdr:row>
      <xdr:rowOff>66675</xdr:rowOff>
    </xdr:to>
    <xdr:cxnSp macro="">
      <xdr:nvCxnSpPr>
        <xdr:cNvPr id="177" name="直線コネクタ 176"/>
        <xdr:cNvCxnSpPr/>
      </xdr:nvCxnSpPr>
      <xdr:spPr>
        <a:xfrm>
          <a:off x="4546600" y="9667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109237</xdr:rowOff>
    </xdr:from>
    <xdr:ext cx="405111" cy="259045"/>
    <xdr:sp macro="" textlink="">
      <xdr:nvSpPr>
        <xdr:cNvPr id="178" name="【体育館・プール】&#10;有形固定資産減価償却率平均値テキスト"/>
        <xdr:cNvSpPr txBox="1"/>
      </xdr:nvSpPr>
      <xdr:spPr>
        <a:xfrm>
          <a:off x="4673600" y="102247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86360</xdr:rowOff>
    </xdr:from>
    <xdr:to>
      <xdr:col>24</xdr:col>
      <xdr:colOff>114300</xdr:colOff>
      <xdr:row>61</xdr:row>
      <xdr:rowOff>16510</xdr:rowOff>
    </xdr:to>
    <xdr:sp macro="" textlink="">
      <xdr:nvSpPr>
        <xdr:cNvPr id="179" name="フローチャート: 判断 178"/>
        <xdr:cNvSpPr/>
      </xdr:nvSpPr>
      <xdr:spPr>
        <a:xfrm>
          <a:off x="45847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73025</xdr:rowOff>
    </xdr:from>
    <xdr:to>
      <xdr:col>20</xdr:col>
      <xdr:colOff>38100</xdr:colOff>
      <xdr:row>61</xdr:row>
      <xdr:rowOff>3175</xdr:rowOff>
    </xdr:to>
    <xdr:sp macro="" textlink="">
      <xdr:nvSpPr>
        <xdr:cNvPr id="180" name="フローチャート: 判断 179"/>
        <xdr:cNvSpPr/>
      </xdr:nvSpPr>
      <xdr:spPr>
        <a:xfrm>
          <a:off x="3746500" y="1036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82550</xdr:rowOff>
    </xdr:from>
    <xdr:to>
      <xdr:col>15</xdr:col>
      <xdr:colOff>101600</xdr:colOff>
      <xdr:row>61</xdr:row>
      <xdr:rowOff>12700</xdr:rowOff>
    </xdr:to>
    <xdr:sp macro="" textlink="">
      <xdr:nvSpPr>
        <xdr:cNvPr id="181" name="フローチャート: 判断 180"/>
        <xdr:cNvSpPr/>
      </xdr:nvSpPr>
      <xdr:spPr>
        <a:xfrm>
          <a:off x="2857500" y="1036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33020</xdr:rowOff>
    </xdr:from>
    <xdr:to>
      <xdr:col>10</xdr:col>
      <xdr:colOff>165100</xdr:colOff>
      <xdr:row>60</xdr:row>
      <xdr:rowOff>134620</xdr:rowOff>
    </xdr:to>
    <xdr:sp macro="" textlink="">
      <xdr:nvSpPr>
        <xdr:cNvPr id="182" name="フローチャート: 判断 181"/>
        <xdr:cNvSpPr/>
      </xdr:nvSpPr>
      <xdr:spPr>
        <a:xfrm>
          <a:off x="1968500" y="1032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126365</xdr:rowOff>
    </xdr:from>
    <xdr:to>
      <xdr:col>6</xdr:col>
      <xdr:colOff>38100</xdr:colOff>
      <xdr:row>60</xdr:row>
      <xdr:rowOff>56515</xdr:rowOff>
    </xdr:to>
    <xdr:sp macro="" textlink="">
      <xdr:nvSpPr>
        <xdr:cNvPr id="183" name="フローチャート: 判断 182"/>
        <xdr:cNvSpPr/>
      </xdr:nvSpPr>
      <xdr:spPr>
        <a:xfrm>
          <a:off x="1079500" y="1024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31115</xdr:rowOff>
    </xdr:from>
    <xdr:to>
      <xdr:col>24</xdr:col>
      <xdr:colOff>114300</xdr:colOff>
      <xdr:row>62</xdr:row>
      <xdr:rowOff>132715</xdr:rowOff>
    </xdr:to>
    <xdr:sp macro="" textlink="">
      <xdr:nvSpPr>
        <xdr:cNvPr id="189" name="楕円 188"/>
        <xdr:cNvSpPr/>
      </xdr:nvSpPr>
      <xdr:spPr>
        <a:xfrm>
          <a:off x="4584700" y="10661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9542</xdr:rowOff>
    </xdr:from>
    <xdr:ext cx="405111" cy="259045"/>
    <xdr:sp macro="" textlink="">
      <xdr:nvSpPr>
        <xdr:cNvPr id="190" name="【体育館・プール】&#10;有形固定資産減価償却率該当値テキスト"/>
        <xdr:cNvSpPr txBox="1"/>
      </xdr:nvSpPr>
      <xdr:spPr>
        <a:xfrm>
          <a:off x="4673600" y="10639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164465</xdr:rowOff>
    </xdr:from>
    <xdr:to>
      <xdr:col>20</xdr:col>
      <xdr:colOff>38100</xdr:colOff>
      <xdr:row>62</xdr:row>
      <xdr:rowOff>94615</xdr:rowOff>
    </xdr:to>
    <xdr:sp macro="" textlink="">
      <xdr:nvSpPr>
        <xdr:cNvPr id="191" name="楕円 190"/>
        <xdr:cNvSpPr/>
      </xdr:nvSpPr>
      <xdr:spPr>
        <a:xfrm>
          <a:off x="3746500" y="10622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43815</xdr:rowOff>
    </xdr:from>
    <xdr:to>
      <xdr:col>24</xdr:col>
      <xdr:colOff>63500</xdr:colOff>
      <xdr:row>62</xdr:row>
      <xdr:rowOff>81915</xdr:rowOff>
    </xdr:to>
    <xdr:cxnSp macro="">
      <xdr:nvCxnSpPr>
        <xdr:cNvPr id="192" name="直線コネクタ 191"/>
        <xdr:cNvCxnSpPr/>
      </xdr:nvCxnSpPr>
      <xdr:spPr>
        <a:xfrm>
          <a:off x="3797300" y="1067371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36830</xdr:rowOff>
    </xdr:from>
    <xdr:to>
      <xdr:col>15</xdr:col>
      <xdr:colOff>101600</xdr:colOff>
      <xdr:row>62</xdr:row>
      <xdr:rowOff>138430</xdr:rowOff>
    </xdr:to>
    <xdr:sp macro="" textlink="">
      <xdr:nvSpPr>
        <xdr:cNvPr id="193" name="楕円 192"/>
        <xdr:cNvSpPr/>
      </xdr:nvSpPr>
      <xdr:spPr>
        <a:xfrm>
          <a:off x="2857500" y="10666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43815</xdr:rowOff>
    </xdr:from>
    <xdr:to>
      <xdr:col>19</xdr:col>
      <xdr:colOff>177800</xdr:colOff>
      <xdr:row>62</xdr:row>
      <xdr:rowOff>87630</xdr:rowOff>
    </xdr:to>
    <xdr:cxnSp macro="">
      <xdr:nvCxnSpPr>
        <xdr:cNvPr id="194" name="直線コネクタ 193"/>
        <xdr:cNvCxnSpPr/>
      </xdr:nvCxnSpPr>
      <xdr:spPr>
        <a:xfrm flipV="1">
          <a:off x="2908300" y="1067371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635</xdr:rowOff>
    </xdr:from>
    <xdr:to>
      <xdr:col>10</xdr:col>
      <xdr:colOff>165100</xdr:colOff>
      <xdr:row>62</xdr:row>
      <xdr:rowOff>102235</xdr:rowOff>
    </xdr:to>
    <xdr:sp macro="" textlink="">
      <xdr:nvSpPr>
        <xdr:cNvPr id="195" name="楕円 194"/>
        <xdr:cNvSpPr/>
      </xdr:nvSpPr>
      <xdr:spPr>
        <a:xfrm>
          <a:off x="1968500" y="10630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51435</xdr:rowOff>
    </xdr:from>
    <xdr:to>
      <xdr:col>15</xdr:col>
      <xdr:colOff>50800</xdr:colOff>
      <xdr:row>62</xdr:row>
      <xdr:rowOff>87630</xdr:rowOff>
    </xdr:to>
    <xdr:cxnSp macro="">
      <xdr:nvCxnSpPr>
        <xdr:cNvPr id="196" name="直線コネクタ 195"/>
        <xdr:cNvCxnSpPr/>
      </xdr:nvCxnSpPr>
      <xdr:spPr>
        <a:xfrm>
          <a:off x="2019300" y="1068133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133985</xdr:rowOff>
    </xdr:from>
    <xdr:to>
      <xdr:col>6</xdr:col>
      <xdr:colOff>38100</xdr:colOff>
      <xdr:row>62</xdr:row>
      <xdr:rowOff>64135</xdr:rowOff>
    </xdr:to>
    <xdr:sp macro="" textlink="">
      <xdr:nvSpPr>
        <xdr:cNvPr id="197" name="楕円 196"/>
        <xdr:cNvSpPr/>
      </xdr:nvSpPr>
      <xdr:spPr>
        <a:xfrm>
          <a:off x="1079500" y="10592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13335</xdr:rowOff>
    </xdr:from>
    <xdr:to>
      <xdr:col>10</xdr:col>
      <xdr:colOff>114300</xdr:colOff>
      <xdr:row>62</xdr:row>
      <xdr:rowOff>51435</xdr:rowOff>
    </xdr:to>
    <xdr:cxnSp macro="">
      <xdr:nvCxnSpPr>
        <xdr:cNvPr id="198" name="直線コネクタ 197"/>
        <xdr:cNvCxnSpPr/>
      </xdr:nvCxnSpPr>
      <xdr:spPr>
        <a:xfrm>
          <a:off x="1130300" y="1064323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19702</xdr:rowOff>
    </xdr:from>
    <xdr:ext cx="405111" cy="259045"/>
    <xdr:sp macro="" textlink="">
      <xdr:nvSpPr>
        <xdr:cNvPr id="199" name="n_1aveValue【体育館・プール】&#10;有形固定資産減価償却率"/>
        <xdr:cNvSpPr txBox="1"/>
      </xdr:nvSpPr>
      <xdr:spPr>
        <a:xfrm>
          <a:off x="3582044" y="10135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29227</xdr:rowOff>
    </xdr:from>
    <xdr:ext cx="405111" cy="259045"/>
    <xdr:sp macro="" textlink="">
      <xdr:nvSpPr>
        <xdr:cNvPr id="200" name="n_2aveValue【体育館・プール】&#10;有形固定資産減価償却率"/>
        <xdr:cNvSpPr txBox="1"/>
      </xdr:nvSpPr>
      <xdr:spPr>
        <a:xfrm>
          <a:off x="2705744" y="10144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151147</xdr:rowOff>
    </xdr:from>
    <xdr:ext cx="405111" cy="259045"/>
    <xdr:sp macro="" textlink="">
      <xdr:nvSpPr>
        <xdr:cNvPr id="201" name="n_3aveValue【体育館・プール】&#10;有形固定資産減価償却率"/>
        <xdr:cNvSpPr txBox="1"/>
      </xdr:nvSpPr>
      <xdr:spPr>
        <a:xfrm>
          <a:off x="1816744" y="10095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73042</xdr:rowOff>
    </xdr:from>
    <xdr:ext cx="405111" cy="259045"/>
    <xdr:sp macro="" textlink="">
      <xdr:nvSpPr>
        <xdr:cNvPr id="202" name="n_4aveValue【体育館・プール】&#10;有形固定資産減価償却率"/>
        <xdr:cNvSpPr txBox="1"/>
      </xdr:nvSpPr>
      <xdr:spPr>
        <a:xfrm>
          <a:off x="927744" y="1001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85742</xdr:rowOff>
    </xdr:from>
    <xdr:ext cx="405111" cy="259045"/>
    <xdr:sp macro="" textlink="">
      <xdr:nvSpPr>
        <xdr:cNvPr id="203" name="n_1mainValue【体育館・プール】&#10;有形固定資産減価償却率"/>
        <xdr:cNvSpPr txBox="1"/>
      </xdr:nvSpPr>
      <xdr:spPr>
        <a:xfrm>
          <a:off x="3582044" y="10715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129557</xdr:rowOff>
    </xdr:from>
    <xdr:ext cx="405111" cy="259045"/>
    <xdr:sp macro="" textlink="">
      <xdr:nvSpPr>
        <xdr:cNvPr id="204" name="n_2mainValue【体育館・プール】&#10;有形固定資産減価償却率"/>
        <xdr:cNvSpPr txBox="1"/>
      </xdr:nvSpPr>
      <xdr:spPr>
        <a:xfrm>
          <a:off x="2705744" y="10759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93362</xdr:rowOff>
    </xdr:from>
    <xdr:ext cx="405111" cy="259045"/>
    <xdr:sp macro="" textlink="">
      <xdr:nvSpPr>
        <xdr:cNvPr id="205" name="n_3mainValue【体育館・プール】&#10;有形固定資産減価償却率"/>
        <xdr:cNvSpPr txBox="1"/>
      </xdr:nvSpPr>
      <xdr:spPr>
        <a:xfrm>
          <a:off x="1816744" y="10723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55262</xdr:rowOff>
    </xdr:from>
    <xdr:ext cx="405111" cy="259045"/>
    <xdr:sp macro="" textlink="">
      <xdr:nvSpPr>
        <xdr:cNvPr id="206" name="n_4mainValue【体育館・プール】&#10;有形固定資産減価償却率"/>
        <xdr:cNvSpPr txBox="1"/>
      </xdr:nvSpPr>
      <xdr:spPr>
        <a:xfrm>
          <a:off x="927744" y="10685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7" name="直線コネクタ 216"/>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18" name="テキスト ボックス 217"/>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9" name="直線コネクタ 218"/>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20" name="テキスト ボックス 219"/>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1" name="直線コネクタ 220"/>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22" name="テキスト ボックス 221"/>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3" name="直線コネクタ 222"/>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24" name="テキスト ボックス 223"/>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5" name="直線コネクタ 224"/>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26" name="テキスト ボックス 225"/>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7" name="直線コネクタ 226"/>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28" name="テキスト ボックス 227"/>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9" name="直線コネクタ 22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30" name="テキスト ボックス 229"/>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1"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153488</xdr:rowOff>
    </xdr:from>
    <xdr:to>
      <xdr:col>54</xdr:col>
      <xdr:colOff>189865</xdr:colOff>
      <xdr:row>64</xdr:row>
      <xdr:rowOff>99604</xdr:rowOff>
    </xdr:to>
    <xdr:cxnSp macro="">
      <xdr:nvCxnSpPr>
        <xdr:cNvPr id="232" name="直線コネクタ 231"/>
        <xdr:cNvCxnSpPr/>
      </xdr:nvCxnSpPr>
      <xdr:spPr>
        <a:xfrm flipV="1">
          <a:off x="10476865" y="9583238"/>
          <a:ext cx="0" cy="1489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103431</xdr:rowOff>
    </xdr:from>
    <xdr:ext cx="469744" cy="259045"/>
    <xdr:sp macro="" textlink="">
      <xdr:nvSpPr>
        <xdr:cNvPr id="233" name="【体育館・プール】&#10;一人当たり面積最小値テキスト"/>
        <xdr:cNvSpPr txBox="1"/>
      </xdr:nvSpPr>
      <xdr:spPr>
        <a:xfrm>
          <a:off x="10515600" y="11076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99604</xdr:rowOff>
    </xdr:from>
    <xdr:to>
      <xdr:col>55</xdr:col>
      <xdr:colOff>88900</xdr:colOff>
      <xdr:row>64</xdr:row>
      <xdr:rowOff>99604</xdr:rowOff>
    </xdr:to>
    <xdr:cxnSp macro="">
      <xdr:nvCxnSpPr>
        <xdr:cNvPr id="234" name="直線コネクタ 233"/>
        <xdr:cNvCxnSpPr/>
      </xdr:nvCxnSpPr>
      <xdr:spPr>
        <a:xfrm>
          <a:off x="10388600" y="11072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100165</xdr:rowOff>
    </xdr:from>
    <xdr:ext cx="469744" cy="259045"/>
    <xdr:sp macro="" textlink="">
      <xdr:nvSpPr>
        <xdr:cNvPr id="235" name="【体育館・プール】&#10;一人当たり面積最大値テキスト"/>
        <xdr:cNvSpPr txBox="1"/>
      </xdr:nvSpPr>
      <xdr:spPr>
        <a:xfrm>
          <a:off x="10515600" y="9358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153488</xdr:rowOff>
    </xdr:from>
    <xdr:to>
      <xdr:col>55</xdr:col>
      <xdr:colOff>88900</xdr:colOff>
      <xdr:row>55</xdr:row>
      <xdr:rowOff>153488</xdr:rowOff>
    </xdr:to>
    <xdr:cxnSp macro="">
      <xdr:nvCxnSpPr>
        <xdr:cNvPr id="236" name="直線コネクタ 235"/>
        <xdr:cNvCxnSpPr/>
      </xdr:nvCxnSpPr>
      <xdr:spPr>
        <a:xfrm>
          <a:off x="10388600" y="9583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104339</xdr:rowOff>
    </xdr:from>
    <xdr:ext cx="469744" cy="259045"/>
    <xdr:sp macro="" textlink="">
      <xdr:nvSpPr>
        <xdr:cNvPr id="237" name="【体育館・プール】&#10;一人当たり面積平均値テキスト"/>
        <xdr:cNvSpPr txBox="1"/>
      </xdr:nvSpPr>
      <xdr:spPr>
        <a:xfrm>
          <a:off x="10515600" y="103913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81462</xdr:rowOff>
    </xdr:from>
    <xdr:to>
      <xdr:col>55</xdr:col>
      <xdr:colOff>50800</xdr:colOff>
      <xdr:row>62</xdr:row>
      <xdr:rowOff>11612</xdr:rowOff>
    </xdr:to>
    <xdr:sp macro="" textlink="">
      <xdr:nvSpPr>
        <xdr:cNvPr id="238" name="フローチャート: 判断 237"/>
        <xdr:cNvSpPr/>
      </xdr:nvSpPr>
      <xdr:spPr>
        <a:xfrm>
          <a:off x="10426700" y="10539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97790</xdr:rowOff>
    </xdr:from>
    <xdr:to>
      <xdr:col>50</xdr:col>
      <xdr:colOff>165100</xdr:colOff>
      <xdr:row>62</xdr:row>
      <xdr:rowOff>27940</xdr:rowOff>
    </xdr:to>
    <xdr:sp macro="" textlink="">
      <xdr:nvSpPr>
        <xdr:cNvPr id="239" name="フローチャート: 判断 238"/>
        <xdr:cNvSpPr/>
      </xdr:nvSpPr>
      <xdr:spPr>
        <a:xfrm>
          <a:off x="95885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120650</xdr:rowOff>
    </xdr:from>
    <xdr:to>
      <xdr:col>46</xdr:col>
      <xdr:colOff>38100</xdr:colOff>
      <xdr:row>62</xdr:row>
      <xdr:rowOff>50800</xdr:rowOff>
    </xdr:to>
    <xdr:sp macro="" textlink="">
      <xdr:nvSpPr>
        <xdr:cNvPr id="240" name="フローチャート: 判断 239"/>
        <xdr:cNvSpPr/>
      </xdr:nvSpPr>
      <xdr:spPr>
        <a:xfrm>
          <a:off x="86995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135346</xdr:rowOff>
    </xdr:from>
    <xdr:to>
      <xdr:col>41</xdr:col>
      <xdr:colOff>101600</xdr:colOff>
      <xdr:row>62</xdr:row>
      <xdr:rowOff>65496</xdr:rowOff>
    </xdr:to>
    <xdr:sp macro="" textlink="">
      <xdr:nvSpPr>
        <xdr:cNvPr id="241" name="フローチャート: 判断 240"/>
        <xdr:cNvSpPr/>
      </xdr:nvSpPr>
      <xdr:spPr>
        <a:xfrm>
          <a:off x="7810500" y="10593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133713</xdr:rowOff>
    </xdr:from>
    <xdr:to>
      <xdr:col>36</xdr:col>
      <xdr:colOff>165100</xdr:colOff>
      <xdr:row>62</xdr:row>
      <xdr:rowOff>63863</xdr:rowOff>
    </xdr:to>
    <xdr:sp macro="" textlink="">
      <xdr:nvSpPr>
        <xdr:cNvPr id="242" name="フローチャート: 判断 241"/>
        <xdr:cNvSpPr/>
      </xdr:nvSpPr>
      <xdr:spPr>
        <a:xfrm>
          <a:off x="6921500" y="10592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3" name="テキスト ボックス 24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4" name="テキスト ボックス 24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5" name="テキスト ボックス 24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6" name="テキスト ボックス 24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7" name="テキスト ボックス 24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66766</xdr:rowOff>
    </xdr:from>
    <xdr:to>
      <xdr:col>55</xdr:col>
      <xdr:colOff>50800</xdr:colOff>
      <xdr:row>62</xdr:row>
      <xdr:rowOff>168366</xdr:rowOff>
    </xdr:to>
    <xdr:sp macro="" textlink="">
      <xdr:nvSpPr>
        <xdr:cNvPr id="248" name="楕円 247"/>
        <xdr:cNvSpPr/>
      </xdr:nvSpPr>
      <xdr:spPr>
        <a:xfrm>
          <a:off x="10426700" y="10696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45193</xdr:rowOff>
    </xdr:from>
    <xdr:ext cx="469744" cy="259045"/>
    <xdr:sp macro="" textlink="">
      <xdr:nvSpPr>
        <xdr:cNvPr id="249" name="【体育館・プール】&#10;一人当たり面積該当値テキスト"/>
        <xdr:cNvSpPr txBox="1"/>
      </xdr:nvSpPr>
      <xdr:spPr>
        <a:xfrm>
          <a:off x="10515600" y="10675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70031</xdr:rowOff>
    </xdr:from>
    <xdr:to>
      <xdr:col>50</xdr:col>
      <xdr:colOff>165100</xdr:colOff>
      <xdr:row>63</xdr:row>
      <xdr:rowOff>181</xdr:rowOff>
    </xdr:to>
    <xdr:sp macro="" textlink="">
      <xdr:nvSpPr>
        <xdr:cNvPr id="250" name="楕円 249"/>
        <xdr:cNvSpPr/>
      </xdr:nvSpPr>
      <xdr:spPr>
        <a:xfrm>
          <a:off x="9588500" y="10699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117566</xdr:rowOff>
    </xdr:from>
    <xdr:to>
      <xdr:col>55</xdr:col>
      <xdr:colOff>0</xdr:colOff>
      <xdr:row>62</xdr:row>
      <xdr:rowOff>120831</xdr:rowOff>
    </xdr:to>
    <xdr:cxnSp macro="">
      <xdr:nvCxnSpPr>
        <xdr:cNvPr id="251" name="直線コネクタ 250"/>
        <xdr:cNvCxnSpPr/>
      </xdr:nvCxnSpPr>
      <xdr:spPr>
        <a:xfrm flipV="1">
          <a:off x="9639300" y="10747466"/>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73297</xdr:rowOff>
    </xdr:from>
    <xdr:to>
      <xdr:col>46</xdr:col>
      <xdr:colOff>38100</xdr:colOff>
      <xdr:row>63</xdr:row>
      <xdr:rowOff>3447</xdr:rowOff>
    </xdr:to>
    <xdr:sp macro="" textlink="">
      <xdr:nvSpPr>
        <xdr:cNvPr id="252" name="楕円 251"/>
        <xdr:cNvSpPr/>
      </xdr:nvSpPr>
      <xdr:spPr>
        <a:xfrm>
          <a:off x="8699500" y="10703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120831</xdr:rowOff>
    </xdr:from>
    <xdr:to>
      <xdr:col>50</xdr:col>
      <xdr:colOff>114300</xdr:colOff>
      <xdr:row>62</xdr:row>
      <xdr:rowOff>124097</xdr:rowOff>
    </xdr:to>
    <xdr:cxnSp macro="">
      <xdr:nvCxnSpPr>
        <xdr:cNvPr id="253" name="直線コネクタ 252"/>
        <xdr:cNvCxnSpPr/>
      </xdr:nvCxnSpPr>
      <xdr:spPr>
        <a:xfrm flipV="1">
          <a:off x="8750300" y="10750731"/>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79828</xdr:rowOff>
    </xdr:from>
    <xdr:to>
      <xdr:col>41</xdr:col>
      <xdr:colOff>101600</xdr:colOff>
      <xdr:row>63</xdr:row>
      <xdr:rowOff>9978</xdr:rowOff>
    </xdr:to>
    <xdr:sp macro="" textlink="">
      <xdr:nvSpPr>
        <xdr:cNvPr id="254" name="楕円 253"/>
        <xdr:cNvSpPr/>
      </xdr:nvSpPr>
      <xdr:spPr>
        <a:xfrm>
          <a:off x="7810500" y="1070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124097</xdr:rowOff>
    </xdr:from>
    <xdr:to>
      <xdr:col>45</xdr:col>
      <xdr:colOff>177800</xdr:colOff>
      <xdr:row>62</xdr:row>
      <xdr:rowOff>130628</xdr:rowOff>
    </xdr:to>
    <xdr:cxnSp macro="">
      <xdr:nvCxnSpPr>
        <xdr:cNvPr id="255" name="直線コネクタ 254"/>
        <xdr:cNvCxnSpPr/>
      </xdr:nvCxnSpPr>
      <xdr:spPr>
        <a:xfrm flipV="1">
          <a:off x="7861300" y="10753997"/>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84727</xdr:rowOff>
    </xdr:from>
    <xdr:to>
      <xdr:col>36</xdr:col>
      <xdr:colOff>165100</xdr:colOff>
      <xdr:row>63</xdr:row>
      <xdr:rowOff>14877</xdr:rowOff>
    </xdr:to>
    <xdr:sp macro="" textlink="">
      <xdr:nvSpPr>
        <xdr:cNvPr id="256" name="楕円 255"/>
        <xdr:cNvSpPr/>
      </xdr:nvSpPr>
      <xdr:spPr>
        <a:xfrm>
          <a:off x="6921500" y="1071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130628</xdr:rowOff>
    </xdr:from>
    <xdr:to>
      <xdr:col>41</xdr:col>
      <xdr:colOff>50800</xdr:colOff>
      <xdr:row>62</xdr:row>
      <xdr:rowOff>135527</xdr:rowOff>
    </xdr:to>
    <xdr:cxnSp macro="">
      <xdr:nvCxnSpPr>
        <xdr:cNvPr id="257" name="直線コネクタ 256"/>
        <xdr:cNvCxnSpPr/>
      </xdr:nvCxnSpPr>
      <xdr:spPr>
        <a:xfrm flipV="1">
          <a:off x="6972300" y="10760528"/>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44467</xdr:rowOff>
    </xdr:from>
    <xdr:ext cx="469744" cy="259045"/>
    <xdr:sp macro="" textlink="">
      <xdr:nvSpPr>
        <xdr:cNvPr id="258" name="n_1aveValue【体育館・プール】&#10;一人当たり面積"/>
        <xdr:cNvSpPr txBox="1"/>
      </xdr:nvSpPr>
      <xdr:spPr>
        <a:xfrm>
          <a:off x="9391727" y="1033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67327</xdr:rowOff>
    </xdr:from>
    <xdr:ext cx="469744" cy="259045"/>
    <xdr:sp macro="" textlink="">
      <xdr:nvSpPr>
        <xdr:cNvPr id="259" name="n_2aveValue【体育館・プール】&#10;一人当たり面積"/>
        <xdr:cNvSpPr txBox="1"/>
      </xdr:nvSpPr>
      <xdr:spPr>
        <a:xfrm>
          <a:off x="8515427" y="1035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82023</xdr:rowOff>
    </xdr:from>
    <xdr:ext cx="469744" cy="259045"/>
    <xdr:sp macro="" textlink="">
      <xdr:nvSpPr>
        <xdr:cNvPr id="260" name="n_3aveValue【体育館・プール】&#10;一人当たり面積"/>
        <xdr:cNvSpPr txBox="1"/>
      </xdr:nvSpPr>
      <xdr:spPr>
        <a:xfrm>
          <a:off x="7626427" y="10369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80390</xdr:rowOff>
    </xdr:from>
    <xdr:ext cx="469744" cy="259045"/>
    <xdr:sp macro="" textlink="">
      <xdr:nvSpPr>
        <xdr:cNvPr id="261" name="n_4aveValue【体育館・プール】&#10;一人当たり面積"/>
        <xdr:cNvSpPr txBox="1"/>
      </xdr:nvSpPr>
      <xdr:spPr>
        <a:xfrm>
          <a:off x="6737427" y="10367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162758</xdr:rowOff>
    </xdr:from>
    <xdr:ext cx="469744" cy="259045"/>
    <xdr:sp macro="" textlink="">
      <xdr:nvSpPr>
        <xdr:cNvPr id="262" name="n_1mainValue【体育館・プール】&#10;一人当たり面積"/>
        <xdr:cNvSpPr txBox="1"/>
      </xdr:nvSpPr>
      <xdr:spPr>
        <a:xfrm>
          <a:off x="9391727" y="10792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166024</xdr:rowOff>
    </xdr:from>
    <xdr:ext cx="469744" cy="259045"/>
    <xdr:sp macro="" textlink="">
      <xdr:nvSpPr>
        <xdr:cNvPr id="263" name="n_2mainValue【体育館・プール】&#10;一人当たり面積"/>
        <xdr:cNvSpPr txBox="1"/>
      </xdr:nvSpPr>
      <xdr:spPr>
        <a:xfrm>
          <a:off x="8515427" y="10795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1105</xdr:rowOff>
    </xdr:from>
    <xdr:ext cx="469744" cy="259045"/>
    <xdr:sp macro="" textlink="">
      <xdr:nvSpPr>
        <xdr:cNvPr id="264" name="n_3mainValue【体育館・プール】&#10;一人当たり面積"/>
        <xdr:cNvSpPr txBox="1"/>
      </xdr:nvSpPr>
      <xdr:spPr>
        <a:xfrm>
          <a:off x="7626427" y="10802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6004</xdr:rowOff>
    </xdr:from>
    <xdr:ext cx="469744" cy="259045"/>
    <xdr:sp macro="" textlink="">
      <xdr:nvSpPr>
        <xdr:cNvPr id="265" name="n_4mainValue【体育館・プール】&#10;一人当たり面積"/>
        <xdr:cNvSpPr txBox="1"/>
      </xdr:nvSpPr>
      <xdr:spPr>
        <a:xfrm>
          <a:off x="6737427" y="10807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6" name="正方形/長方形 26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7" name="正方形/長方形 26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8" name="正方形/長方形 26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9" name="正方形/長方形 26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0" name="正方形/長方形 26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1" name="正方形/長方形 27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2" name="正方形/長方形 27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3" name="正方形/長方形 272"/>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4" name="テキスト ボックス 273"/>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5" name="直線コネクタ 274"/>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6" name="テキスト ボックス 275"/>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7" name="直線コネクタ 276"/>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8" name="テキスト ボックス 277"/>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9" name="直線コネクタ 278"/>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0" name="テキスト ボックス 279"/>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1" name="直線コネクタ 280"/>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2" name="テキスト ボックス 281"/>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3" name="直線コネクタ 282"/>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4" name="テキスト ボックス 283"/>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5" name="直線コネクタ 284"/>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6" name="テキスト ボックス 285"/>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8" name="テキスト ボックス 287"/>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9"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120014</xdr:rowOff>
    </xdr:from>
    <xdr:to>
      <xdr:col>24</xdr:col>
      <xdr:colOff>62865</xdr:colOff>
      <xdr:row>86</xdr:row>
      <xdr:rowOff>102870</xdr:rowOff>
    </xdr:to>
    <xdr:cxnSp macro="">
      <xdr:nvCxnSpPr>
        <xdr:cNvPr id="290" name="直線コネクタ 289"/>
        <xdr:cNvCxnSpPr/>
      </xdr:nvCxnSpPr>
      <xdr:spPr>
        <a:xfrm flipV="1">
          <a:off x="4634865" y="13321664"/>
          <a:ext cx="0" cy="15259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106697</xdr:rowOff>
    </xdr:from>
    <xdr:ext cx="405111" cy="259045"/>
    <xdr:sp macro="" textlink="">
      <xdr:nvSpPr>
        <xdr:cNvPr id="291" name="【福祉施設】&#10;有形固定資産減価償却率最小値テキスト"/>
        <xdr:cNvSpPr txBox="1"/>
      </xdr:nvSpPr>
      <xdr:spPr>
        <a:xfrm>
          <a:off x="4673600" y="1485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102870</xdr:rowOff>
    </xdr:from>
    <xdr:to>
      <xdr:col>24</xdr:col>
      <xdr:colOff>152400</xdr:colOff>
      <xdr:row>86</xdr:row>
      <xdr:rowOff>102870</xdr:rowOff>
    </xdr:to>
    <xdr:cxnSp macro="">
      <xdr:nvCxnSpPr>
        <xdr:cNvPr id="292" name="直線コネクタ 291"/>
        <xdr:cNvCxnSpPr/>
      </xdr:nvCxnSpPr>
      <xdr:spPr>
        <a:xfrm>
          <a:off x="4546600" y="1484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66691</xdr:rowOff>
    </xdr:from>
    <xdr:ext cx="405111" cy="259045"/>
    <xdr:sp macro="" textlink="">
      <xdr:nvSpPr>
        <xdr:cNvPr id="293" name="【福祉施設】&#10;有形固定資産減価償却率最大値テキスト"/>
        <xdr:cNvSpPr txBox="1"/>
      </xdr:nvSpPr>
      <xdr:spPr>
        <a:xfrm>
          <a:off x="4673600" y="13096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120014</xdr:rowOff>
    </xdr:from>
    <xdr:to>
      <xdr:col>24</xdr:col>
      <xdr:colOff>152400</xdr:colOff>
      <xdr:row>77</xdr:row>
      <xdr:rowOff>120014</xdr:rowOff>
    </xdr:to>
    <xdr:cxnSp macro="">
      <xdr:nvCxnSpPr>
        <xdr:cNvPr id="294" name="直線コネクタ 293"/>
        <xdr:cNvCxnSpPr/>
      </xdr:nvCxnSpPr>
      <xdr:spPr>
        <a:xfrm>
          <a:off x="4546600" y="13321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120666</xdr:rowOff>
    </xdr:from>
    <xdr:ext cx="405111" cy="259045"/>
    <xdr:sp macro="" textlink="">
      <xdr:nvSpPr>
        <xdr:cNvPr id="295" name="【福祉施設】&#10;有形固定資産減価償却率平均値テキスト"/>
        <xdr:cNvSpPr txBox="1"/>
      </xdr:nvSpPr>
      <xdr:spPr>
        <a:xfrm>
          <a:off x="4673600" y="138366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97789</xdr:rowOff>
    </xdr:from>
    <xdr:to>
      <xdr:col>24</xdr:col>
      <xdr:colOff>114300</xdr:colOff>
      <xdr:row>82</xdr:row>
      <xdr:rowOff>27939</xdr:rowOff>
    </xdr:to>
    <xdr:sp macro="" textlink="">
      <xdr:nvSpPr>
        <xdr:cNvPr id="296" name="フローチャート: 判断 295"/>
        <xdr:cNvSpPr/>
      </xdr:nvSpPr>
      <xdr:spPr>
        <a:xfrm>
          <a:off x="4584700" y="1398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99695</xdr:rowOff>
    </xdr:from>
    <xdr:to>
      <xdr:col>20</xdr:col>
      <xdr:colOff>38100</xdr:colOff>
      <xdr:row>82</xdr:row>
      <xdr:rowOff>29845</xdr:rowOff>
    </xdr:to>
    <xdr:sp macro="" textlink="">
      <xdr:nvSpPr>
        <xdr:cNvPr id="297" name="フローチャート: 判断 296"/>
        <xdr:cNvSpPr/>
      </xdr:nvSpPr>
      <xdr:spPr>
        <a:xfrm>
          <a:off x="3746500" y="1398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93980</xdr:rowOff>
    </xdr:from>
    <xdr:to>
      <xdr:col>15</xdr:col>
      <xdr:colOff>101600</xdr:colOff>
      <xdr:row>82</xdr:row>
      <xdr:rowOff>24130</xdr:rowOff>
    </xdr:to>
    <xdr:sp macro="" textlink="">
      <xdr:nvSpPr>
        <xdr:cNvPr id="298" name="フローチャート: 判断 297"/>
        <xdr:cNvSpPr/>
      </xdr:nvSpPr>
      <xdr:spPr>
        <a:xfrm>
          <a:off x="2857500" y="1398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80645</xdr:rowOff>
    </xdr:from>
    <xdr:to>
      <xdr:col>10</xdr:col>
      <xdr:colOff>165100</xdr:colOff>
      <xdr:row>82</xdr:row>
      <xdr:rowOff>10795</xdr:rowOff>
    </xdr:to>
    <xdr:sp macro="" textlink="">
      <xdr:nvSpPr>
        <xdr:cNvPr id="299" name="フローチャート: 判断 298"/>
        <xdr:cNvSpPr/>
      </xdr:nvSpPr>
      <xdr:spPr>
        <a:xfrm>
          <a:off x="1968500" y="1396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19686</xdr:rowOff>
    </xdr:from>
    <xdr:to>
      <xdr:col>6</xdr:col>
      <xdr:colOff>38100</xdr:colOff>
      <xdr:row>81</xdr:row>
      <xdr:rowOff>121286</xdr:rowOff>
    </xdr:to>
    <xdr:sp macro="" textlink="">
      <xdr:nvSpPr>
        <xdr:cNvPr id="300" name="フローチャート: 判断 299"/>
        <xdr:cNvSpPr/>
      </xdr:nvSpPr>
      <xdr:spPr>
        <a:xfrm>
          <a:off x="1079500" y="13907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67311</xdr:rowOff>
    </xdr:from>
    <xdr:to>
      <xdr:col>24</xdr:col>
      <xdr:colOff>114300</xdr:colOff>
      <xdr:row>84</xdr:row>
      <xdr:rowOff>168911</xdr:rowOff>
    </xdr:to>
    <xdr:sp macro="" textlink="">
      <xdr:nvSpPr>
        <xdr:cNvPr id="306" name="楕円 305"/>
        <xdr:cNvSpPr/>
      </xdr:nvSpPr>
      <xdr:spPr>
        <a:xfrm>
          <a:off x="4584700" y="14469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45738</xdr:rowOff>
    </xdr:from>
    <xdr:ext cx="405111" cy="259045"/>
    <xdr:sp macro="" textlink="">
      <xdr:nvSpPr>
        <xdr:cNvPr id="307" name="【福祉施設】&#10;有形固定資産減価償却率該当値テキスト"/>
        <xdr:cNvSpPr txBox="1"/>
      </xdr:nvSpPr>
      <xdr:spPr>
        <a:xfrm>
          <a:off x="4673600" y="14447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8255</xdr:rowOff>
    </xdr:from>
    <xdr:to>
      <xdr:col>20</xdr:col>
      <xdr:colOff>38100</xdr:colOff>
      <xdr:row>83</xdr:row>
      <xdr:rowOff>109855</xdr:rowOff>
    </xdr:to>
    <xdr:sp macro="" textlink="">
      <xdr:nvSpPr>
        <xdr:cNvPr id="308" name="楕円 307"/>
        <xdr:cNvSpPr/>
      </xdr:nvSpPr>
      <xdr:spPr>
        <a:xfrm>
          <a:off x="3746500" y="14238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59055</xdr:rowOff>
    </xdr:from>
    <xdr:to>
      <xdr:col>24</xdr:col>
      <xdr:colOff>63500</xdr:colOff>
      <xdr:row>84</xdr:row>
      <xdr:rowOff>118111</xdr:rowOff>
    </xdr:to>
    <xdr:cxnSp macro="">
      <xdr:nvCxnSpPr>
        <xdr:cNvPr id="309" name="直線コネクタ 308"/>
        <xdr:cNvCxnSpPr/>
      </xdr:nvCxnSpPr>
      <xdr:spPr>
        <a:xfrm>
          <a:off x="3797300" y="14289405"/>
          <a:ext cx="838200" cy="230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135889</xdr:rowOff>
    </xdr:from>
    <xdr:to>
      <xdr:col>15</xdr:col>
      <xdr:colOff>101600</xdr:colOff>
      <xdr:row>83</xdr:row>
      <xdr:rowOff>66039</xdr:rowOff>
    </xdr:to>
    <xdr:sp macro="" textlink="">
      <xdr:nvSpPr>
        <xdr:cNvPr id="310" name="楕円 309"/>
        <xdr:cNvSpPr/>
      </xdr:nvSpPr>
      <xdr:spPr>
        <a:xfrm>
          <a:off x="2857500" y="14194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15239</xdr:rowOff>
    </xdr:from>
    <xdr:to>
      <xdr:col>19</xdr:col>
      <xdr:colOff>177800</xdr:colOff>
      <xdr:row>83</xdr:row>
      <xdr:rowOff>59055</xdr:rowOff>
    </xdr:to>
    <xdr:cxnSp macro="">
      <xdr:nvCxnSpPr>
        <xdr:cNvPr id="311" name="直線コネクタ 310"/>
        <xdr:cNvCxnSpPr/>
      </xdr:nvCxnSpPr>
      <xdr:spPr>
        <a:xfrm>
          <a:off x="2908300" y="14245589"/>
          <a:ext cx="88900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93980</xdr:rowOff>
    </xdr:from>
    <xdr:to>
      <xdr:col>10</xdr:col>
      <xdr:colOff>165100</xdr:colOff>
      <xdr:row>83</xdr:row>
      <xdr:rowOff>24130</xdr:rowOff>
    </xdr:to>
    <xdr:sp macro="" textlink="">
      <xdr:nvSpPr>
        <xdr:cNvPr id="312" name="楕円 311"/>
        <xdr:cNvSpPr/>
      </xdr:nvSpPr>
      <xdr:spPr>
        <a:xfrm>
          <a:off x="1968500" y="1415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144780</xdr:rowOff>
    </xdr:from>
    <xdr:to>
      <xdr:col>15</xdr:col>
      <xdr:colOff>50800</xdr:colOff>
      <xdr:row>83</xdr:row>
      <xdr:rowOff>15239</xdr:rowOff>
    </xdr:to>
    <xdr:cxnSp macro="">
      <xdr:nvCxnSpPr>
        <xdr:cNvPr id="313" name="直線コネクタ 312"/>
        <xdr:cNvCxnSpPr/>
      </xdr:nvCxnSpPr>
      <xdr:spPr>
        <a:xfrm>
          <a:off x="2019300" y="14203680"/>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50164</xdr:rowOff>
    </xdr:from>
    <xdr:to>
      <xdr:col>6</xdr:col>
      <xdr:colOff>38100</xdr:colOff>
      <xdr:row>82</xdr:row>
      <xdr:rowOff>151764</xdr:rowOff>
    </xdr:to>
    <xdr:sp macro="" textlink="">
      <xdr:nvSpPr>
        <xdr:cNvPr id="314" name="楕円 313"/>
        <xdr:cNvSpPr/>
      </xdr:nvSpPr>
      <xdr:spPr>
        <a:xfrm>
          <a:off x="1079500" y="14109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100964</xdr:rowOff>
    </xdr:from>
    <xdr:to>
      <xdr:col>10</xdr:col>
      <xdr:colOff>114300</xdr:colOff>
      <xdr:row>82</xdr:row>
      <xdr:rowOff>144780</xdr:rowOff>
    </xdr:to>
    <xdr:cxnSp macro="">
      <xdr:nvCxnSpPr>
        <xdr:cNvPr id="315" name="直線コネクタ 314"/>
        <xdr:cNvCxnSpPr/>
      </xdr:nvCxnSpPr>
      <xdr:spPr>
        <a:xfrm>
          <a:off x="1130300" y="14159864"/>
          <a:ext cx="88900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46372</xdr:rowOff>
    </xdr:from>
    <xdr:ext cx="405111" cy="259045"/>
    <xdr:sp macro="" textlink="">
      <xdr:nvSpPr>
        <xdr:cNvPr id="316" name="n_1aveValue【福祉施設】&#10;有形固定資産減価償却率"/>
        <xdr:cNvSpPr txBox="1"/>
      </xdr:nvSpPr>
      <xdr:spPr>
        <a:xfrm>
          <a:off x="3582044" y="13762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40657</xdr:rowOff>
    </xdr:from>
    <xdr:ext cx="405111" cy="259045"/>
    <xdr:sp macro="" textlink="">
      <xdr:nvSpPr>
        <xdr:cNvPr id="317" name="n_2aveValue【福祉施設】&#10;有形固定資産減価償却率"/>
        <xdr:cNvSpPr txBox="1"/>
      </xdr:nvSpPr>
      <xdr:spPr>
        <a:xfrm>
          <a:off x="2705744" y="13756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27322</xdr:rowOff>
    </xdr:from>
    <xdr:ext cx="405111" cy="259045"/>
    <xdr:sp macro="" textlink="">
      <xdr:nvSpPr>
        <xdr:cNvPr id="318" name="n_3aveValue【福祉施設】&#10;有形固定資産減価償却率"/>
        <xdr:cNvSpPr txBox="1"/>
      </xdr:nvSpPr>
      <xdr:spPr>
        <a:xfrm>
          <a:off x="1816744" y="1374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137813</xdr:rowOff>
    </xdr:from>
    <xdr:ext cx="405111" cy="259045"/>
    <xdr:sp macro="" textlink="">
      <xdr:nvSpPr>
        <xdr:cNvPr id="319" name="n_4aveValue【福祉施設】&#10;有形固定資産減価償却率"/>
        <xdr:cNvSpPr txBox="1"/>
      </xdr:nvSpPr>
      <xdr:spPr>
        <a:xfrm>
          <a:off x="927744" y="13682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100982</xdr:rowOff>
    </xdr:from>
    <xdr:ext cx="405111" cy="259045"/>
    <xdr:sp macro="" textlink="">
      <xdr:nvSpPr>
        <xdr:cNvPr id="320" name="n_1mainValue【福祉施設】&#10;有形固定資産減価償却率"/>
        <xdr:cNvSpPr txBox="1"/>
      </xdr:nvSpPr>
      <xdr:spPr>
        <a:xfrm>
          <a:off x="3582044" y="14331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57166</xdr:rowOff>
    </xdr:from>
    <xdr:ext cx="405111" cy="259045"/>
    <xdr:sp macro="" textlink="">
      <xdr:nvSpPr>
        <xdr:cNvPr id="321" name="n_2mainValue【福祉施設】&#10;有形固定資産減価償却率"/>
        <xdr:cNvSpPr txBox="1"/>
      </xdr:nvSpPr>
      <xdr:spPr>
        <a:xfrm>
          <a:off x="2705744" y="14287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15257</xdr:rowOff>
    </xdr:from>
    <xdr:ext cx="405111" cy="259045"/>
    <xdr:sp macro="" textlink="">
      <xdr:nvSpPr>
        <xdr:cNvPr id="322" name="n_3mainValue【福祉施設】&#10;有形固定資産減価償却率"/>
        <xdr:cNvSpPr txBox="1"/>
      </xdr:nvSpPr>
      <xdr:spPr>
        <a:xfrm>
          <a:off x="1816744" y="1424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142891</xdr:rowOff>
    </xdr:from>
    <xdr:ext cx="405111" cy="259045"/>
    <xdr:sp macro="" textlink="">
      <xdr:nvSpPr>
        <xdr:cNvPr id="323" name="n_4mainValue【福祉施設】&#10;有形固定資産減価償却率"/>
        <xdr:cNvSpPr txBox="1"/>
      </xdr:nvSpPr>
      <xdr:spPr>
        <a:xfrm>
          <a:off x="927744" y="14201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4" name="直線コネクタ 333"/>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5" name="テキスト ボックス 334"/>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6" name="直線コネクタ 335"/>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7" name="テキスト ボックス 336"/>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8" name="直線コネクタ 337"/>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9" name="テキスト ボックス 338"/>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40" name="直線コネクタ 339"/>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1" name="テキスト ボックス 340"/>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3" name="テキスト ボックス 34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35813</xdr:rowOff>
    </xdr:from>
    <xdr:to>
      <xdr:col>54</xdr:col>
      <xdr:colOff>189865</xdr:colOff>
      <xdr:row>86</xdr:row>
      <xdr:rowOff>31242</xdr:rowOff>
    </xdr:to>
    <xdr:cxnSp macro="">
      <xdr:nvCxnSpPr>
        <xdr:cNvPr id="345" name="直線コネクタ 344"/>
        <xdr:cNvCxnSpPr/>
      </xdr:nvCxnSpPr>
      <xdr:spPr>
        <a:xfrm flipV="1">
          <a:off x="10476865" y="13580363"/>
          <a:ext cx="0" cy="1195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35069</xdr:rowOff>
    </xdr:from>
    <xdr:ext cx="469744" cy="259045"/>
    <xdr:sp macro="" textlink="">
      <xdr:nvSpPr>
        <xdr:cNvPr id="346" name="【福祉施設】&#10;一人当たり面積最小値テキスト"/>
        <xdr:cNvSpPr txBox="1"/>
      </xdr:nvSpPr>
      <xdr:spPr>
        <a:xfrm>
          <a:off x="10515600" y="14779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31242</xdr:rowOff>
    </xdr:from>
    <xdr:to>
      <xdr:col>55</xdr:col>
      <xdr:colOff>88900</xdr:colOff>
      <xdr:row>86</xdr:row>
      <xdr:rowOff>31242</xdr:rowOff>
    </xdr:to>
    <xdr:cxnSp macro="">
      <xdr:nvCxnSpPr>
        <xdr:cNvPr id="347" name="直線コネクタ 346"/>
        <xdr:cNvCxnSpPr/>
      </xdr:nvCxnSpPr>
      <xdr:spPr>
        <a:xfrm>
          <a:off x="10388600" y="14775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153940</xdr:rowOff>
    </xdr:from>
    <xdr:ext cx="469744" cy="259045"/>
    <xdr:sp macro="" textlink="">
      <xdr:nvSpPr>
        <xdr:cNvPr id="348" name="【福祉施設】&#10;一人当たり面積最大値テキスト"/>
        <xdr:cNvSpPr txBox="1"/>
      </xdr:nvSpPr>
      <xdr:spPr>
        <a:xfrm>
          <a:off x="10515600" y="13355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35813</xdr:rowOff>
    </xdr:from>
    <xdr:to>
      <xdr:col>55</xdr:col>
      <xdr:colOff>88900</xdr:colOff>
      <xdr:row>79</xdr:row>
      <xdr:rowOff>35813</xdr:rowOff>
    </xdr:to>
    <xdr:cxnSp macro="">
      <xdr:nvCxnSpPr>
        <xdr:cNvPr id="349" name="直線コネクタ 348"/>
        <xdr:cNvCxnSpPr/>
      </xdr:nvCxnSpPr>
      <xdr:spPr>
        <a:xfrm>
          <a:off x="10388600" y="13580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33038</xdr:rowOff>
    </xdr:from>
    <xdr:ext cx="469744" cy="259045"/>
    <xdr:sp macro="" textlink="">
      <xdr:nvSpPr>
        <xdr:cNvPr id="350" name="【福祉施設】&#10;一人当たり面積平均値テキスト"/>
        <xdr:cNvSpPr txBox="1"/>
      </xdr:nvSpPr>
      <xdr:spPr>
        <a:xfrm>
          <a:off x="10515600" y="14263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10161</xdr:rowOff>
    </xdr:from>
    <xdr:to>
      <xdr:col>55</xdr:col>
      <xdr:colOff>50800</xdr:colOff>
      <xdr:row>84</xdr:row>
      <xdr:rowOff>111761</xdr:rowOff>
    </xdr:to>
    <xdr:sp macro="" textlink="">
      <xdr:nvSpPr>
        <xdr:cNvPr id="351" name="フローチャート: 判断 350"/>
        <xdr:cNvSpPr/>
      </xdr:nvSpPr>
      <xdr:spPr>
        <a:xfrm>
          <a:off x="10426700" y="1441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140463</xdr:rowOff>
    </xdr:from>
    <xdr:to>
      <xdr:col>50</xdr:col>
      <xdr:colOff>165100</xdr:colOff>
      <xdr:row>84</xdr:row>
      <xdr:rowOff>70613</xdr:rowOff>
    </xdr:to>
    <xdr:sp macro="" textlink="">
      <xdr:nvSpPr>
        <xdr:cNvPr id="352" name="フローチャート: 判断 351"/>
        <xdr:cNvSpPr/>
      </xdr:nvSpPr>
      <xdr:spPr>
        <a:xfrm>
          <a:off x="9588500" y="14370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158750</xdr:rowOff>
    </xdr:from>
    <xdr:to>
      <xdr:col>46</xdr:col>
      <xdr:colOff>38100</xdr:colOff>
      <xdr:row>84</xdr:row>
      <xdr:rowOff>88900</xdr:rowOff>
    </xdr:to>
    <xdr:sp macro="" textlink="">
      <xdr:nvSpPr>
        <xdr:cNvPr id="353" name="フローチャート: 判断 352"/>
        <xdr:cNvSpPr/>
      </xdr:nvSpPr>
      <xdr:spPr>
        <a:xfrm>
          <a:off x="8699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30735</xdr:rowOff>
    </xdr:from>
    <xdr:to>
      <xdr:col>41</xdr:col>
      <xdr:colOff>101600</xdr:colOff>
      <xdr:row>84</xdr:row>
      <xdr:rowOff>132335</xdr:rowOff>
    </xdr:to>
    <xdr:sp macro="" textlink="">
      <xdr:nvSpPr>
        <xdr:cNvPr id="354" name="フローチャート: 判断 353"/>
        <xdr:cNvSpPr/>
      </xdr:nvSpPr>
      <xdr:spPr>
        <a:xfrm>
          <a:off x="7810500" y="1443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19304</xdr:rowOff>
    </xdr:from>
    <xdr:to>
      <xdr:col>36</xdr:col>
      <xdr:colOff>165100</xdr:colOff>
      <xdr:row>84</xdr:row>
      <xdr:rowOff>120904</xdr:rowOff>
    </xdr:to>
    <xdr:sp macro="" textlink="">
      <xdr:nvSpPr>
        <xdr:cNvPr id="355" name="フローチャート: 判断 354"/>
        <xdr:cNvSpPr/>
      </xdr:nvSpPr>
      <xdr:spPr>
        <a:xfrm>
          <a:off x="6921500" y="1442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115315</xdr:rowOff>
    </xdr:from>
    <xdr:to>
      <xdr:col>55</xdr:col>
      <xdr:colOff>50800</xdr:colOff>
      <xdr:row>86</xdr:row>
      <xdr:rowOff>45465</xdr:rowOff>
    </xdr:to>
    <xdr:sp macro="" textlink="">
      <xdr:nvSpPr>
        <xdr:cNvPr id="361" name="楕円 360"/>
        <xdr:cNvSpPr/>
      </xdr:nvSpPr>
      <xdr:spPr>
        <a:xfrm>
          <a:off x="10426700" y="14688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30242</xdr:rowOff>
    </xdr:from>
    <xdr:ext cx="469744" cy="259045"/>
    <xdr:sp macro="" textlink="">
      <xdr:nvSpPr>
        <xdr:cNvPr id="362" name="【福祉施設】&#10;一人当たり面積該当値テキスト"/>
        <xdr:cNvSpPr txBox="1"/>
      </xdr:nvSpPr>
      <xdr:spPr>
        <a:xfrm>
          <a:off x="10515600" y="14603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87885</xdr:rowOff>
    </xdr:from>
    <xdr:to>
      <xdr:col>50</xdr:col>
      <xdr:colOff>165100</xdr:colOff>
      <xdr:row>86</xdr:row>
      <xdr:rowOff>18035</xdr:rowOff>
    </xdr:to>
    <xdr:sp macro="" textlink="">
      <xdr:nvSpPr>
        <xdr:cNvPr id="363" name="楕円 362"/>
        <xdr:cNvSpPr/>
      </xdr:nvSpPr>
      <xdr:spPr>
        <a:xfrm>
          <a:off x="9588500" y="14661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138685</xdr:rowOff>
    </xdr:from>
    <xdr:to>
      <xdr:col>55</xdr:col>
      <xdr:colOff>0</xdr:colOff>
      <xdr:row>85</xdr:row>
      <xdr:rowOff>166115</xdr:rowOff>
    </xdr:to>
    <xdr:cxnSp macro="">
      <xdr:nvCxnSpPr>
        <xdr:cNvPr id="364" name="直線コネクタ 363"/>
        <xdr:cNvCxnSpPr/>
      </xdr:nvCxnSpPr>
      <xdr:spPr>
        <a:xfrm>
          <a:off x="9639300" y="14711935"/>
          <a:ext cx="838200" cy="27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87885</xdr:rowOff>
    </xdr:from>
    <xdr:to>
      <xdr:col>46</xdr:col>
      <xdr:colOff>38100</xdr:colOff>
      <xdr:row>86</xdr:row>
      <xdr:rowOff>18035</xdr:rowOff>
    </xdr:to>
    <xdr:sp macro="" textlink="">
      <xdr:nvSpPr>
        <xdr:cNvPr id="365" name="楕円 364"/>
        <xdr:cNvSpPr/>
      </xdr:nvSpPr>
      <xdr:spPr>
        <a:xfrm>
          <a:off x="8699500" y="14661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138685</xdr:rowOff>
    </xdr:from>
    <xdr:to>
      <xdr:col>50</xdr:col>
      <xdr:colOff>114300</xdr:colOff>
      <xdr:row>85</xdr:row>
      <xdr:rowOff>138685</xdr:rowOff>
    </xdr:to>
    <xdr:cxnSp macro="">
      <xdr:nvCxnSpPr>
        <xdr:cNvPr id="366" name="直線コネクタ 365"/>
        <xdr:cNvCxnSpPr/>
      </xdr:nvCxnSpPr>
      <xdr:spPr>
        <a:xfrm>
          <a:off x="8750300" y="1471193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90170</xdr:rowOff>
    </xdr:from>
    <xdr:to>
      <xdr:col>41</xdr:col>
      <xdr:colOff>101600</xdr:colOff>
      <xdr:row>86</xdr:row>
      <xdr:rowOff>20320</xdr:rowOff>
    </xdr:to>
    <xdr:sp macro="" textlink="">
      <xdr:nvSpPr>
        <xdr:cNvPr id="367" name="楕円 366"/>
        <xdr:cNvSpPr/>
      </xdr:nvSpPr>
      <xdr:spPr>
        <a:xfrm>
          <a:off x="7810500" y="1466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138685</xdr:rowOff>
    </xdr:from>
    <xdr:to>
      <xdr:col>45</xdr:col>
      <xdr:colOff>177800</xdr:colOff>
      <xdr:row>85</xdr:row>
      <xdr:rowOff>140970</xdr:rowOff>
    </xdr:to>
    <xdr:cxnSp macro="">
      <xdr:nvCxnSpPr>
        <xdr:cNvPr id="368" name="直線コネクタ 367"/>
        <xdr:cNvCxnSpPr/>
      </xdr:nvCxnSpPr>
      <xdr:spPr>
        <a:xfrm flipV="1">
          <a:off x="7861300" y="14711935"/>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90170</xdr:rowOff>
    </xdr:from>
    <xdr:to>
      <xdr:col>36</xdr:col>
      <xdr:colOff>165100</xdr:colOff>
      <xdr:row>86</xdr:row>
      <xdr:rowOff>20320</xdr:rowOff>
    </xdr:to>
    <xdr:sp macro="" textlink="">
      <xdr:nvSpPr>
        <xdr:cNvPr id="369" name="楕円 368"/>
        <xdr:cNvSpPr/>
      </xdr:nvSpPr>
      <xdr:spPr>
        <a:xfrm>
          <a:off x="6921500" y="1466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140970</xdr:rowOff>
    </xdr:from>
    <xdr:to>
      <xdr:col>41</xdr:col>
      <xdr:colOff>50800</xdr:colOff>
      <xdr:row>85</xdr:row>
      <xdr:rowOff>140970</xdr:rowOff>
    </xdr:to>
    <xdr:cxnSp macro="">
      <xdr:nvCxnSpPr>
        <xdr:cNvPr id="370" name="直線コネクタ 369"/>
        <xdr:cNvCxnSpPr/>
      </xdr:nvCxnSpPr>
      <xdr:spPr>
        <a:xfrm>
          <a:off x="6972300" y="147142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87140</xdr:rowOff>
    </xdr:from>
    <xdr:ext cx="469744" cy="259045"/>
    <xdr:sp macro="" textlink="">
      <xdr:nvSpPr>
        <xdr:cNvPr id="371" name="n_1aveValue【福祉施設】&#10;一人当たり面積"/>
        <xdr:cNvSpPr txBox="1"/>
      </xdr:nvSpPr>
      <xdr:spPr>
        <a:xfrm>
          <a:off x="9391727" y="14146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105427</xdr:rowOff>
    </xdr:from>
    <xdr:ext cx="469744" cy="259045"/>
    <xdr:sp macro="" textlink="">
      <xdr:nvSpPr>
        <xdr:cNvPr id="372" name="n_2aveValue【福祉施設】&#10;一人当たり面積"/>
        <xdr:cNvSpPr txBox="1"/>
      </xdr:nvSpPr>
      <xdr:spPr>
        <a:xfrm>
          <a:off x="8515427" y="1416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148862</xdr:rowOff>
    </xdr:from>
    <xdr:ext cx="469744" cy="259045"/>
    <xdr:sp macro="" textlink="">
      <xdr:nvSpPr>
        <xdr:cNvPr id="373" name="n_3aveValue【福祉施設】&#10;一人当たり面積"/>
        <xdr:cNvSpPr txBox="1"/>
      </xdr:nvSpPr>
      <xdr:spPr>
        <a:xfrm>
          <a:off x="7626427" y="14207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137431</xdr:rowOff>
    </xdr:from>
    <xdr:ext cx="469744" cy="259045"/>
    <xdr:sp macro="" textlink="">
      <xdr:nvSpPr>
        <xdr:cNvPr id="374" name="n_4aveValue【福祉施設】&#10;一人当たり面積"/>
        <xdr:cNvSpPr txBox="1"/>
      </xdr:nvSpPr>
      <xdr:spPr>
        <a:xfrm>
          <a:off x="6737427" y="14196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9162</xdr:rowOff>
    </xdr:from>
    <xdr:ext cx="469744" cy="259045"/>
    <xdr:sp macro="" textlink="">
      <xdr:nvSpPr>
        <xdr:cNvPr id="375" name="n_1mainValue【福祉施設】&#10;一人当たり面積"/>
        <xdr:cNvSpPr txBox="1"/>
      </xdr:nvSpPr>
      <xdr:spPr>
        <a:xfrm>
          <a:off x="9391727" y="14753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9162</xdr:rowOff>
    </xdr:from>
    <xdr:ext cx="469744" cy="259045"/>
    <xdr:sp macro="" textlink="">
      <xdr:nvSpPr>
        <xdr:cNvPr id="376" name="n_2mainValue【福祉施設】&#10;一人当たり面積"/>
        <xdr:cNvSpPr txBox="1"/>
      </xdr:nvSpPr>
      <xdr:spPr>
        <a:xfrm>
          <a:off x="8515427" y="14753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11447</xdr:rowOff>
    </xdr:from>
    <xdr:ext cx="469744" cy="259045"/>
    <xdr:sp macro="" textlink="">
      <xdr:nvSpPr>
        <xdr:cNvPr id="377" name="n_3mainValue【福祉施設】&#10;一人当たり面積"/>
        <xdr:cNvSpPr txBox="1"/>
      </xdr:nvSpPr>
      <xdr:spPr>
        <a:xfrm>
          <a:off x="7626427" y="1475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11447</xdr:rowOff>
    </xdr:from>
    <xdr:ext cx="469744" cy="259045"/>
    <xdr:sp macro="" textlink="">
      <xdr:nvSpPr>
        <xdr:cNvPr id="378" name="n_4mainValue【福祉施設】&#10;一人当たり面積"/>
        <xdr:cNvSpPr txBox="1"/>
      </xdr:nvSpPr>
      <xdr:spPr>
        <a:xfrm>
          <a:off x="6737427" y="1475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7" name="テキスト ボックス 386"/>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8" name="直線コネクタ 387"/>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9" name="テキスト ボックス 388"/>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0" name="直線コネクタ 389"/>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1" name="テキスト ボックス 390"/>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2" name="直線コネクタ 391"/>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3" name="テキスト ボックス 392"/>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4" name="直線コネクタ 393"/>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5" name="テキスト ボックス 394"/>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6" name="直線コネクタ 395"/>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7" name="テキスト ボックス 396"/>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8" name="直線コネクタ 397"/>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9" name="テキスト ボックス 398"/>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0" name="直線コネクタ 399"/>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1" name="テキスト ボックス 400"/>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2" name="直線コネクタ 401"/>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3"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89263</xdr:rowOff>
    </xdr:from>
    <xdr:to>
      <xdr:col>24</xdr:col>
      <xdr:colOff>62865</xdr:colOff>
      <xdr:row>108</xdr:row>
      <xdr:rowOff>123552</xdr:rowOff>
    </xdr:to>
    <xdr:cxnSp macro="">
      <xdr:nvCxnSpPr>
        <xdr:cNvPr id="404" name="直線コネクタ 403"/>
        <xdr:cNvCxnSpPr/>
      </xdr:nvCxnSpPr>
      <xdr:spPr>
        <a:xfrm flipV="1">
          <a:off x="4634865" y="17234263"/>
          <a:ext cx="0" cy="14058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127379</xdr:rowOff>
    </xdr:from>
    <xdr:ext cx="405111" cy="259045"/>
    <xdr:sp macro="" textlink="">
      <xdr:nvSpPr>
        <xdr:cNvPr id="405" name="【市民会館】&#10;有形固定資産減価償却率最小値テキスト"/>
        <xdr:cNvSpPr txBox="1"/>
      </xdr:nvSpPr>
      <xdr:spPr>
        <a:xfrm>
          <a:off x="4673600" y="186439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123552</xdr:rowOff>
    </xdr:from>
    <xdr:to>
      <xdr:col>24</xdr:col>
      <xdr:colOff>152400</xdr:colOff>
      <xdr:row>108</xdr:row>
      <xdr:rowOff>123552</xdr:rowOff>
    </xdr:to>
    <xdr:cxnSp macro="">
      <xdr:nvCxnSpPr>
        <xdr:cNvPr id="406" name="直線コネクタ 405"/>
        <xdr:cNvCxnSpPr/>
      </xdr:nvCxnSpPr>
      <xdr:spPr>
        <a:xfrm>
          <a:off x="4546600" y="18640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35940</xdr:rowOff>
    </xdr:from>
    <xdr:ext cx="340478" cy="259045"/>
    <xdr:sp macro="" textlink="">
      <xdr:nvSpPr>
        <xdr:cNvPr id="407" name="【市民会館】&#10;有形固定資産減価償却率最大値テキスト"/>
        <xdr:cNvSpPr txBox="1"/>
      </xdr:nvSpPr>
      <xdr:spPr>
        <a:xfrm>
          <a:off x="4673600" y="1700949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89263</xdr:rowOff>
    </xdr:from>
    <xdr:to>
      <xdr:col>24</xdr:col>
      <xdr:colOff>152400</xdr:colOff>
      <xdr:row>100</xdr:row>
      <xdr:rowOff>89263</xdr:rowOff>
    </xdr:to>
    <xdr:cxnSp macro="">
      <xdr:nvCxnSpPr>
        <xdr:cNvPr id="408" name="直線コネクタ 407"/>
        <xdr:cNvCxnSpPr/>
      </xdr:nvCxnSpPr>
      <xdr:spPr>
        <a:xfrm>
          <a:off x="4546600" y="17234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120122</xdr:rowOff>
    </xdr:from>
    <xdr:ext cx="405111" cy="259045"/>
    <xdr:sp macro="" textlink="">
      <xdr:nvSpPr>
        <xdr:cNvPr id="409" name="【市民会館】&#10;有形固定資産減価償却率平均値テキスト"/>
        <xdr:cNvSpPr txBox="1"/>
      </xdr:nvSpPr>
      <xdr:spPr>
        <a:xfrm>
          <a:off x="4673600" y="177794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97245</xdr:rowOff>
    </xdr:from>
    <xdr:to>
      <xdr:col>24</xdr:col>
      <xdr:colOff>114300</xdr:colOff>
      <xdr:row>105</xdr:row>
      <xdr:rowOff>27395</xdr:rowOff>
    </xdr:to>
    <xdr:sp macro="" textlink="">
      <xdr:nvSpPr>
        <xdr:cNvPr id="410" name="フローチャート: 判断 409"/>
        <xdr:cNvSpPr/>
      </xdr:nvSpPr>
      <xdr:spPr>
        <a:xfrm>
          <a:off x="4584700" y="17928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89081</xdr:rowOff>
    </xdr:from>
    <xdr:to>
      <xdr:col>20</xdr:col>
      <xdr:colOff>38100</xdr:colOff>
      <xdr:row>105</xdr:row>
      <xdr:rowOff>19231</xdr:rowOff>
    </xdr:to>
    <xdr:sp macro="" textlink="">
      <xdr:nvSpPr>
        <xdr:cNvPr id="411" name="フローチャート: 判断 410"/>
        <xdr:cNvSpPr/>
      </xdr:nvSpPr>
      <xdr:spPr>
        <a:xfrm>
          <a:off x="3746500" y="1791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111942</xdr:rowOff>
    </xdr:from>
    <xdr:to>
      <xdr:col>15</xdr:col>
      <xdr:colOff>101600</xdr:colOff>
      <xdr:row>105</xdr:row>
      <xdr:rowOff>42092</xdr:rowOff>
    </xdr:to>
    <xdr:sp macro="" textlink="">
      <xdr:nvSpPr>
        <xdr:cNvPr id="412" name="フローチャート: 判断 411"/>
        <xdr:cNvSpPr/>
      </xdr:nvSpPr>
      <xdr:spPr>
        <a:xfrm>
          <a:off x="2857500" y="1794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58057</xdr:rowOff>
    </xdr:from>
    <xdr:to>
      <xdr:col>10</xdr:col>
      <xdr:colOff>165100</xdr:colOff>
      <xdr:row>104</xdr:row>
      <xdr:rowOff>159657</xdr:rowOff>
    </xdr:to>
    <xdr:sp macro="" textlink="">
      <xdr:nvSpPr>
        <xdr:cNvPr id="413" name="フローチャート: 判断 412"/>
        <xdr:cNvSpPr/>
      </xdr:nvSpPr>
      <xdr:spPr>
        <a:xfrm>
          <a:off x="1968500" y="1788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67855</xdr:rowOff>
    </xdr:from>
    <xdr:to>
      <xdr:col>6</xdr:col>
      <xdr:colOff>38100</xdr:colOff>
      <xdr:row>104</xdr:row>
      <xdr:rowOff>169455</xdr:rowOff>
    </xdr:to>
    <xdr:sp macro="" textlink="">
      <xdr:nvSpPr>
        <xdr:cNvPr id="414" name="フローチャート: 判断 413"/>
        <xdr:cNvSpPr/>
      </xdr:nvSpPr>
      <xdr:spPr>
        <a:xfrm>
          <a:off x="1079500" y="1789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5" name="テキスト ボックス 414"/>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6" name="テキスト ボックス 415"/>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7" name="テキスト ボックス 416"/>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8" name="テキスト ボックス 417"/>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9" name="テキスト ボックス 418"/>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107</xdr:row>
      <xdr:rowOff>49893</xdr:rowOff>
    </xdr:from>
    <xdr:to>
      <xdr:col>24</xdr:col>
      <xdr:colOff>114300</xdr:colOff>
      <xdr:row>107</xdr:row>
      <xdr:rowOff>151493</xdr:rowOff>
    </xdr:to>
    <xdr:sp macro="" textlink="">
      <xdr:nvSpPr>
        <xdr:cNvPr id="420" name="楕円 419"/>
        <xdr:cNvSpPr/>
      </xdr:nvSpPr>
      <xdr:spPr>
        <a:xfrm>
          <a:off x="4584700" y="18395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107</xdr:row>
      <xdr:rowOff>28320</xdr:rowOff>
    </xdr:from>
    <xdr:ext cx="405111" cy="259045"/>
    <xdr:sp macro="" textlink="">
      <xdr:nvSpPr>
        <xdr:cNvPr id="421" name="【市民会館】&#10;有形固定資産減価償却率該当値テキスト"/>
        <xdr:cNvSpPr txBox="1"/>
      </xdr:nvSpPr>
      <xdr:spPr>
        <a:xfrm>
          <a:off x="4673600" y="18373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107</xdr:row>
      <xdr:rowOff>13970</xdr:rowOff>
    </xdr:from>
    <xdr:to>
      <xdr:col>20</xdr:col>
      <xdr:colOff>38100</xdr:colOff>
      <xdr:row>107</xdr:row>
      <xdr:rowOff>115570</xdr:rowOff>
    </xdr:to>
    <xdr:sp macro="" textlink="">
      <xdr:nvSpPr>
        <xdr:cNvPr id="422" name="楕円 421"/>
        <xdr:cNvSpPr/>
      </xdr:nvSpPr>
      <xdr:spPr>
        <a:xfrm>
          <a:off x="3746500" y="1835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107</xdr:row>
      <xdr:rowOff>64770</xdr:rowOff>
    </xdr:from>
    <xdr:to>
      <xdr:col>24</xdr:col>
      <xdr:colOff>63500</xdr:colOff>
      <xdr:row>107</xdr:row>
      <xdr:rowOff>100693</xdr:rowOff>
    </xdr:to>
    <xdr:cxnSp macro="">
      <xdr:nvCxnSpPr>
        <xdr:cNvPr id="423" name="直線コネクタ 422"/>
        <xdr:cNvCxnSpPr/>
      </xdr:nvCxnSpPr>
      <xdr:spPr>
        <a:xfrm>
          <a:off x="3797300" y="18409920"/>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106</xdr:row>
      <xdr:rowOff>149498</xdr:rowOff>
    </xdr:from>
    <xdr:to>
      <xdr:col>15</xdr:col>
      <xdr:colOff>101600</xdr:colOff>
      <xdr:row>107</xdr:row>
      <xdr:rowOff>79648</xdr:rowOff>
    </xdr:to>
    <xdr:sp macro="" textlink="">
      <xdr:nvSpPr>
        <xdr:cNvPr id="424" name="楕円 423"/>
        <xdr:cNvSpPr/>
      </xdr:nvSpPr>
      <xdr:spPr>
        <a:xfrm>
          <a:off x="2857500" y="18323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107</xdr:row>
      <xdr:rowOff>28848</xdr:rowOff>
    </xdr:from>
    <xdr:to>
      <xdr:col>19</xdr:col>
      <xdr:colOff>177800</xdr:colOff>
      <xdr:row>107</xdr:row>
      <xdr:rowOff>64770</xdr:rowOff>
    </xdr:to>
    <xdr:cxnSp macro="">
      <xdr:nvCxnSpPr>
        <xdr:cNvPr id="425" name="直線コネクタ 424"/>
        <xdr:cNvCxnSpPr/>
      </xdr:nvCxnSpPr>
      <xdr:spPr>
        <a:xfrm>
          <a:off x="2908300" y="18373998"/>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106</xdr:row>
      <xdr:rowOff>113574</xdr:rowOff>
    </xdr:from>
    <xdr:to>
      <xdr:col>10</xdr:col>
      <xdr:colOff>165100</xdr:colOff>
      <xdr:row>107</xdr:row>
      <xdr:rowOff>43724</xdr:rowOff>
    </xdr:to>
    <xdr:sp macro="" textlink="">
      <xdr:nvSpPr>
        <xdr:cNvPr id="426" name="楕円 425"/>
        <xdr:cNvSpPr/>
      </xdr:nvSpPr>
      <xdr:spPr>
        <a:xfrm>
          <a:off x="1968500" y="18287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106</xdr:row>
      <xdr:rowOff>164374</xdr:rowOff>
    </xdr:from>
    <xdr:to>
      <xdr:col>15</xdr:col>
      <xdr:colOff>50800</xdr:colOff>
      <xdr:row>107</xdr:row>
      <xdr:rowOff>28848</xdr:rowOff>
    </xdr:to>
    <xdr:cxnSp macro="">
      <xdr:nvCxnSpPr>
        <xdr:cNvPr id="427" name="直線コネクタ 426"/>
        <xdr:cNvCxnSpPr/>
      </xdr:nvCxnSpPr>
      <xdr:spPr>
        <a:xfrm>
          <a:off x="2019300" y="18338074"/>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106</xdr:row>
      <xdr:rowOff>77651</xdr:rowOff>
    </xdr:from>
    <xdr:to>
      <xdr:col>6</xdr:col>
      <xdr:colOff>38100</xdr:colOff>
      <xdr:row>107</xdr:row>
      <xdr:rowOff>7801</xdr:rowOff>
    </xdr:to>
    <xdr:sp macro="" textlink="">
      <xdr:nvSpPr>
        <xdr:cNvPr id="428" name="楕円 427"/>
        <xdr:cNvSpPr/>
      </xdr:nvSpPr>
      <xdr:spPr>
        <a:xfrm>
          <a:off x="1079500" y="18251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106</xdr:row>
      <xdr:rowOff>128451</xdr:rowOff>
    </xdr:from>
    <xdr:to>
      <xdr:col>10</xdr:col>
      <xdr:colOff>114300</xdr:colOff>
      <xdr:row>106</xdr:row>
      <xdr:rowOff>164374</xdr:rowOff>
    </xdr:to>
    <xdr:cxnSp macro="">
      <xdr:nvCxnSpPr>
        <xdr:cNvPr id="429" name="直線コネクタ 428"/>
        <xdr:cNvCxnSpPr/>
      </xdr:nvCxnSpPr>
      <xdr:spPr>
        <a:xfrm>
          <a:off x="1130300" y="18302151"/>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35758</xdr:rowOff>
    </xdr:from>
    <xdr:ext cx="405111" cy="259045"/>
    <xdr:sp macro="" textlink="">
      <xdr:nvSpPr>
        <xdr:cNvPr id="430" name="n_1aveValue【市民会館】&#10;有形固定資産減価償却率"/>
        <xdr:cNvSpPr txBox="1"/>
      </xdr:nvSpPr>
      <xdr:spPr>
        <a:xfrm>
          <a:off x="3582044" y="17695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58619</xdr:rowOff>
    </xdr:from>
    <xdr:ext cx="405111" cy="259045"/>
    <xdr:sp macro="" textlink="">
      <xdr:nvSpPr>
        <xdr:cNvPr id="431" name="n_2aveValue【市民会館】&#10;有形固定資産減価償却率"/>
        <xdr:cNvSpPr txBox="1"/>
      </xdr:nvSpPr>
      <xdr:spPr>
        <a:xfrm>
          <a:off x="2705744" y="17717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4734</xdr:rowOff>
    </xdr:from>
    <xdr:ext cx="405111" cy="259045"/>
    <xdr:sp macro="" textlink="">
      <xdr:nvSpPr>
        <xdr:cNvPr id="432" name="n_3aveValue【市民会館】&#10;有形固定資産減価償却率"/>
        <xdr:cNvSpPr txBox="1"/>
      </xdr:nvSpPr>
      <xdr:spPr>
        <a:xfrm>
          <a:off x="1816744" y="1766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14532</xdr:rowOff>
    </xdr:from>
    <xdr:ext cx="405111" cy="259045"/>
    <xdr:sp macro="" textlink="">
      <xdr:nvSpPr>
        <xdr:cNvPr id="433" name="n_4aveValue【市民会館】&#10;有形固定資産減価償却率"/>
        <xdr:cNvSpPr txBox="1"/>
      </xdr:nvSpPr>
      <xdr:spPr>
        <a:xfrm>
          <a:off x="927744" y="17673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107</xdr:row>
      <xdr:rowOff>106697</xdr:rowOff>
    </xdr:from>
    <xdr:ext cx="405111" cy="259045"/>
    <xdr:sp macro="" textlink="">
      <xdr:nvSpPr>
        <xdr:cNvPr id="434" name="n_1mainValue【市民会館】&#10;有形固定資産減価償却率"/>
        <xdr:cNvSpPr txBox="1"/>
      </xdr:nvSpPr>
      <xdr:spPr>
        <a:xfrm>
          <a:off x="3582044" y="1845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107</xdr:row>
      <xdr:rowOff>70775</xdr:rowOff>
    </xdr:from>
    <xdr:ext cx="405111" cy="259045"/>
    <xdr:sp macro="" textlink="">
      <xdr:nvSpPr>
        <xdr:cNvPr id="435" name="n_2mainValue【市民会館】&#10;有形固定資産減価償却率"/>
        <xdr:cNvSpPr txBox="1"/>
      </xdr:nvSpPr>
      <xdr:spPr>
        <a:xfrm>
          <a:off x="2705744" y="184159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107</xdr:row>
      <xdr:rowOff>34851</xdr:rowOff>
    </xdr:from>
    <xdr:ext cx="405111" cy="259045"/>
    <xdr:sp macro="" textlink="">
      <xdr:nvSpPr>
        <xdr:cNvPr id="436" name="n_3mainValue【市民会館】&#10;有形固定資産減価償却率"/>
        <xdr:cNvSpPr txBox="1"/>
      </xdr:nvSpPr>
      <xdr:spPr>
        <a:xfrm>
          <a:off x="1816744" y="18380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106</xdr:row>
      <xdr:rowOff>170378</xdr:rowOff>
    </xdr:from>
    <xdr:ext cx="405111" cy="259045"/>
    <xdr:sp macro="" textlink="">
      <xdr:nvSpPr>
        <xdr:cNvPr id="437" name="n_4mainValue【市民会館】&#10;有形固定資産減価償却率"/>
        <xdr:cNvSpPr txBox="1"/>
      </xdr:nvSpPr>
      <xdr:spPr>
        <a:xfrm>
          <a:off x="927744" y="18344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8" name="正方形/長方形 43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9" name="正方形/長方形 43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0" name="正方形/長方形 43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1" name="正方形/長方形 44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2" name="正方形/長方形 44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3" name="正方形/長方形 44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4" name="正方形/長方形 44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5" name="正方形/長方形 444"/>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6" name="テキスト ボックス 445"/>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7" name="直線コネクタ 446"/>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8" name="直線コネクタ 447"/>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49" name="テキスト ボックス 448"/>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50" name="直線コネクタ 449"/>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51" name="テキスト ボックス 450"/>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2" name="直線コネクタ 451"/>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53" name="テキスト ボックス 452"/>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4" name="直線コネクタ 453"/>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5" name="テキスト ボックス 454"/>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6" name="直線コネクタ 455"/>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7" name="テキスト ボックス 456"/>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8" name="直線コネクタ 457"/>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9" name="テキスト ボックス 458"/>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0"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123825</xdr:rowOff>
    </xdr:from>
    <xdr:to>
      <xdr:col>54</xdr:col>
      <xdr:colOff>189865</xdr:colOff>
      <xdr:row>108</xdr:row>
      <xdr:rowOff>91439</xdr:rowOff>
    </xdr:to>
    <xdr:cxnSp macro="">
      <xdr:nvCxnSpPr>
        <xdr:cNvPr id="461" name="直線コネクタ 460"/>
        <xdr:cNvCxnSpPr/>
      </xdr:nvCxnSpPr>
      <xdr:spPr>
        <a:xfrm flipV="1">
          <a:off x="10476865" y="17097375"/>
          <a:ext cx="0" cy="1510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95266</xdr:rowOff>
    </xdr:from>
    <xdr:ext cx="469744" cy="259045"/>
    <xdr:sp macro="" textlink="">
      <xdr:nvSpPr>
        <xdr:cNvPr id="462" name="【市民会館】&#10;一人当たり面積最小値テキスト"/>
        <xdr:cNvSpPr txBox="1"/>
      </xdr:nvSpPr>
      <xdr:spPr>
        <a:xfrm>
          <a:off x="10515600" y="1861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91439</xdr:rowOff>
    </xdr:from>
    <xdr:to>
      <xdr:col>55</xdr:col>
      <xdr:colOff>88900</xdr:colOff>
      <xdr:row>108</xdr:row>
      <xdr:rowOff>91439</xdr:rowOff>
    </xdr:to>
    <xdr:cxnSp macro="">
      <xdr:nvCxnSpPr>
        <xdr:cNvPr id="463" name="直線コネクタ 462"/>
        <xdr:cNvCxnSpPr/>
      </xdr:nvCxnSpPr>
      <xdr:spPr>
        <a:xfrm>
          <a:off x="10388600" y="18608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70502</xdr:rowOff>
    </xdr:from>
    <xdr:ext cx="469744" cy="259045"/>
    <xdr:sp macro="" textlink="">
      <xdr:nvSpPr>
        <xdr:cNvPr id="464" name="【市民会館】&#10;一人当たり面積最大値テキスト"/>
        <xdr:cNvSpPr txBox="1"/>
      </xdr:nvSpPr>
      <xdr:spPr>
        <a:xfrm>
          <a:off x="10515600" y="16872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123825</xdr:rowOff>
    </xdr:from>
    <xdr:to>
      <xdr:col>55</xdr:col>
      <xdr:colOff>88900</xdr:colOff>
      <xdr:row>99</xdr:row>
      <xdr:rowOff>123825</xdr:rowOff>
    </xdr:to>
    <xdr:cxnSp macro="">
      <xdr:nvCxnSpPr>
        <xdr:cNvPr id="465" name="直線コネクタ 464"/>
        <xdr:cNvCxnSpPr/>
      </xdr:nvCxnSpPr>
      <xdr:spPr>
        <a:xfrm>
          <a:off x="10388600" y="17097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93997</xdr:rowOff>
    </xdr:from>
    <xdr:ext cx="469744" cy="259045"/>
    <xdr:sp macro="" textlink="">
      <xdr:nvSpPr>
        <xdr:cNvPr id="466" name="【市民会館】&#10;一人当たり面積平均値テキスト"/>
        <xdr:cNvSpPr txBox="1"/>
      </xdr:nvSpPr>
      <xdr:spPr>
        <a:xfrm>
          <a:off x="10515600" y="180962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71120</xdr:rowOff>
    </xdr:from>
    <xdr:to>
      <xdr:col>55</xdr:col>
      <xdr:colOff>50800</xdr:colOff>
      <xdr:row>107</xdr:row>
      <xdr:rowOff>1270</xdr:rowOff>
    </xdr:to>
    <xdr:sp macro="" textlink="">
      <xdr:nvSpPr>
        <xdr:cNvPr id="467" name="フローチャート: 判断 466"/>
        <xdr:cNvSpPr/>
      </xdr:nvSpPr>
      <xdr:spPr>
        <a:xfrm>
          <a:off x="10426700" y="1824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84455</xdr:rowOff>
    </xdr:from>
    <xdr:to>
      <xdr:col>50</xdr:col>
      <xdr:colOff>165100</xdr:colOff>
      <xdr:row>107</xdr:row>
      <xdr:rowOff>14605</xdr:rowOff>
    </xdr:to>
    <xdr:sp macro="" textlink="">
      <xdr:nvSpPr>
        <xdr:cNvPr id="468" name="フローチャート: 判断 467"/>
        <xdr:cNvSpPr/>
      </xdr:nvSpPr>
      <xdr:spPr>
        <a:xfrm>
          <a:off x="9588500" y="18258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101600</xdr:rowOff>
    </xdr:from>
    <xdr:to>
      <xdr:col>46</xdr:col>
      <xdr:colOff>38100</xdr:colOff>
      <xdr:row>107</xdr:row>
      <xdr:rowOff>31750</xdr:rowOff>
    </xdr:to>
    <xdr:sp macro="" textlink="">
      <xdr:nvSpPr>
        <xdr:cNvPr id="469" name="フローチャート: 判断 468"/>
        <xdr:cNvSpPr/>
      </xdr:nvSpPr>
      <xdr:spPr>
        <a:xfrm>
          <a:off x="8699500" y="1827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90170</xdr:rowOff>
    </xdr:from>
    <xdr:to>
      <xdr:col>41</xdr:col>
      <xdr:colOff>101600</xdr:colOff>
      <xdr:row>107</xdr:row>
      <xdr:rowOff>20320</xdr:rowOff>
    </xdr:to>
    <xdr:sp macro="" textlink="">
      <xdr:nvSpPr>
        <xdr:cNvPr id="470" name="フローチャート: 判断 469"/>
        <xdr:cNvSpPr/>
      </xdr:nvSpPr>
      <xdr:spPr>
        <a:xfrm>
          <a:off x="7810500" y="18263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92075</xdr:rowOff>
    </xdr:from>
    <xdr:to>
      <xdr:col>36</xdr:col>
      <xdr:colOff>165100</xdr:colOff>
      <xdr:row>107</xdr:row>
      <xdr:rowOff>22225</xdr:rowOff>
    </xdr:to>
    <xdr:sp macro="" textlink="">
      <xdr:nvSpPr>
        <xdr:cNvPr id="471" name="フローチャート: 判断 470"/>
        <xdr:cNvSpPr/>
      </xdr:nvSpPr>
      <xdr:spPr>
        <a:xfrm>
          <a:off x="6921500" y="18265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2" name="テキスト ボックス 471"/>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3" name="テキスト ボックス 472"/>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4" name="テキスト ボックス 473"/>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5" name="テキスト ボックス 474"/>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6" name="テキスト ボックス 475"/>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162561</xdr:rowOff>
    </xdr:from>
    <xdr:to>
      <xdr:col>55</xdr:col>
      <xdr:colOff>50800</xdr:colOff>
      <xdr:row>107</xdr:row>
      <xdr:rowOff>92711</xdr:rowOff>
    </xdr:to>
    <xdr:sp macro="" textlink="">
      <xdr:nvSpPr>
        <xdr:cNvPr id="477" name="楕円 476"/>
        <xdr:cNvSpPr/>
      </xdr:nvSpPr>
      <xdr:spPr>
        <a:xfrm>
          <a:off x="10426700" y="1833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140988</xdr:rowOff>
    </xdr:from>
    <xdr:ext cx="469744" cy="259045"/>
    <xdr:sp macro="" textlink="">
      <xdr:nvSpPr>
        <xdr:cNvPr id="478" name="【市民会館】&#10;一人当たり面積該当値テキスト"/>
        <xdr:cNvSpPr txBox="1"/>
      </xdr:nvSpPr>
      <xdr:spPr>
        <a:xfrm>
          <a:off x="10515600" y="18314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164464</xdr:rowOff>
    </xdr:from>
    <xdr:to>
      <xdr:col>50</xdr:col>
      <xdr:colOff>165100</xdr:colOff>
      <xdr:row>107</xdr:row>
      <xdr:rowOff>94614</xdr:rowOff>
    </xdr:to>
    <xdr:sp macro="" textlink="">
      <xdr:nvSpPr>
        <xdr:cNvPr id="479" name="楕円 478"/>
        <xdr:cNvSpPr/>
      </xdr:nvSpPr>
      <xdr:spPr>
        <a:xfrm>
          <a:off x="9588500" y="18338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41911</xdr:rowOff>
    </xdr:from>
    <xdr:to>
      <xdr:col>55</xdr:col>
      <xdr:colOff>0</xdr:colOff>
      <xdr:row>107</xdr:row>
      <xdr:rowOff>43814</xdr:rowOff>
    </xdr:to>
    <xdr:cxnSp macro="">
      <xdr:nvCxnSpPr>
        <xdr:cNvPr id="480" name="直線コネクタ 479"/>
        <xdr:cNvCxnSpPr/>
      </xdr:nvCxnSpPr>
      <xdr:spPr>
        <a:xfrm flipV="1">
          <a:off x="9639300" y="18387061"/>
          <a:ext cx="838200" cy="1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168275</xdr:rowOff>
    </xdr:from>
    <xdr:to>
      <xdr:col>46</xdr:col>
      <xdr:colOff>38100</xdr:colOff>
      <xdr:row>107</xdr:row>
      <xdr:rowOff>98425</xdr:rowOff>
    </xdr:to>
    <xdr:sp macro="" textlink="">
      <xdr:nvSpPr>
        <xdr:cNvPr id="481" name="楕円 480"/>
        <xdr:cNvSpPr/>
      </xdr:nvSpPr>
      <xdr:spPr>
        <a:xfrm>
          <a:off x="8699500" y="18341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43814</xdr:rowOff>
    </xdr:from>
    <xdr:to>
      <xdr:col>50</xdr:col>
      <xdr:colOff>114300</xdr:colOff>
      <xdr:row>107</xdr:row>
      <xdr:rowOff>47625</xdr:rowOff>
    </xdr:to>
    <xdr:cxnSp macro="">
      <xdr:nvCxnSpPr>
        <xdr:cNvPr id="482" name="直線コネクタ 481"/>
        <xdr:cNvCxnSpPr/>
      </xdr:nvCxnSpPr>
      <xdr:spPr>
        <a:xfrm flipV="1">
          <a:off x="8750300" y="18388964"/>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636</xdr:rowOff>
    </xdr:from>
    <xdr:to>
      <xdr:col>41</xdr:col>
      <xdr:colOff>101600</xdr:colOff>
      <xdr:row>107</xdr:row>
      <xdr:rowOff>102236</xdr:rowOff>
    </xdr:to>
    <xdr:sp macro="" textlink="">
      <xdr:nvSpPr>
        <xdr:cNvPr id="483" name="楕円 482"/>
        <xdr:cNvSpPr/>
      </xdr:nvSpPr>
      <xdr:spPr>
        <a:xfrm>
          <a:off x="7810500" y="18345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47625</xdr:rowOff>
    </xdr:from>
    <xdr:to>
      <xdr:col>45</xdr:col>
      <xdr:colOff>177800</xdr:colOff>
      <xdr:row>107</xdr:row>
      <xdr:rowOff>51436</xdr:rowOff>
    </xdr:to>
    <xdr:cxnSp macro="">
      <xdr:nvCxnSpPr>
        <xdr:cNvPr id="484" name="直線コネクタ 483"/>
        <xdr:cNvCxnSpPr/>
      </xdr:nvCxnSpPr>
      <xdr:spPr>
        <a:xfrm flipV="1">
          <a:off x="7861300" y="18392775"/>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4445</xdr:rowOff>
    </xdr:from>
    <xdr:to>
      <xdr:col>36</xdr:col>
      <xdr:colOff>165100</xdr:colOff>
      <xdr:row>107</xdr:row>
      <xdr:rowOff>106045</xdr:rowOff>
    </xdr:to>
    <xdr:sp macro="" textlink="">
      <xdr:nvSpPr>
        <xdr:cNvPr id="485" name="楕円 484"/>
        <xdr:cNvSpPr/>
      </xdr:nvSpPr>
      <xdr:spPr>
        <a:xfrm>
          <a:off x="6921500" y="18349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51436</xdr:rowOff>
    </xdr:from>
    <xdr:to>
      <xdr:col>41</xdr:col>
      <xdr:colOff>50800</xdr:colOff>
      <xdr:row>107</xdr:row>
      <xdr:rowOff>55245</xdr:rowOff>
    </xdr:to>
    <xdr:cxnSp macro="">
      <xdr:nvCxnSpPr>
        <xdr:cNvPr id="486" name="直線コネクタ 485"/>
        <xdr:cNvCxnSpPr/>
      </xdr:nvCxnSpPr>
      <xdr:spPr>
        <a:xfrm flipV="1">
          <a:off x="6972300" y="18396586"/>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31132</xdr:rowOff>
    </xdr:from>
    <xdr:ext cx="469744" cy="259045"/>
    <xdr:sp macro="" textlink="">
      <xdr:nvSpPr>
        <xdr:cNvPr id="487" name="n_1aveValue【市民会館】&#10;一人当たり面積"/>
        <xdr:cNvSpPr txBox="1"/>
      </xdr:nvSpPr>
      <xdr:spPr>
        <a:xfrm>
          <a:off x="9391727" y="18033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48277</xdr:rowOff>
    </xdr:from>
    <xdr:ext cx="469744" cy="259045"/>
    <xdr:sp macro="" textlink="">
      <xdr:nvSpPr>
        <xdr:cNvPr id="488" name="n_2aveValue【市民会館】&#10;一人当たり面積"/>
        <xdr:cNvSpPr txBox="1"/>
      </xdr:nvSpPr>
      <xdr:spPr>
        <a:xfrm>
          <a:off x="8515427" y="18050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36847</xdr:rowOff>
    </xdr:from>
    <xdr:ext cx="469744" cy="259045"/>
    <xdr:sp macro="" textlink="">
      <xdr:nvSpPr>
        <xdr:cNvPr id="489" name="n_3aveValue【市民会館】&#10;一人当たり面積"/>
        <xdr:cNvSpPr txBox="1"/>
      </xdr:nvSpPr>
      <xdr:spPr>
        <a:xfrm>
          <a:off x="7626427" y="18039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38752</xdr:rowOff>
    </xdr:from>
    <xdr:ext cx="469744" cy="259045"/>
    <xdr:sp macro="" textlink="">
      <xdr:nvSpPr>
        <xdr:cNvPr id="490" name="n_4aveValue【市民会館】&#10;一人当たり面積"/>
        <xdr:cNvSpPr txBox="1"/>
      </xdr:nvSpPr>
      <xdr:spPr>
        <a:xfrm>
          <a:off x="6737427" y="18041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85741</xdr:rowOff>
    </xdr:from>
    <xdr:ext cx="469744" cy="259045"/>
    <xdr:sp macro="" textlink="">
      <xdr:nvSpPr>
        <xdr:cNvPr id="491" name="n_1mainValue【市民会館】&#10;一人当たり面積"/>
        <xdr:cNvSpPr txBox="1"/>
      </xdr:nvSpPr>
      <xdr:spPr>
        <a:xfrm>
          <a:off x="9391727" y="18430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89552</xdr:rowOff>
    </xdr:from>
    <xdr:ext cx="469744" cy="259045"/>
    <xdr:sp macro="" textlink="">
      <xdr:nvSpPr>
        <xdr:cNvPr id="492" name="n_2mainValue【市民会館】&#10;一人当たり面積"/>
        <xdr:cNvSpPr txBox="1"/>
      </xdr:nvSpPr>
      <xdr:spPr>
        <a:xfrm>
          <a:off x="8515427" y="18434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93363</xdr:rowOff>
    </xdr:from>
    <xdr:ext cx="469744" cy="259045"/>
    <xdr:sp macro="" textlink="">
      <xdr:nvSpPr>
        <xdr:cNvPr id="493" name="n_3mainValue【市民会館】&#10;一人当たり面積"/>
        <xdr:cNvSpPr txBox="1"/>
      </xdr:nvSpPr>
      <xdr:spPr>
        <a:xfrm>
          <a:off x="7626427" y="18438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97172</xdr:rowOff>
    </xdr:from>
    <xdr:ext cx="469744" cy="259045"/>
    <xdr:sp macro="" textlink="">
      <xdr:nvSpPr>
        <xdr:cNvPr id="494" name="n_4mainValue【市民会館】&#10;一人当たり面積"/>
        <xdr:cNvSpPr txBox="1"/>
      </xdr:nvSpPr>
      <xdr:spPr>
        <a:xfrm>
          <a:off x="6737427" y="18442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5" name="正方形/長方形 49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6" name="正方形/長方形 49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7" name="正方形/長方形 49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8" name="正方形/長方形 49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9" name="正方形/長方形 49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0" name="正方形/長方形 49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1" name="正方形/長方形 50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2" name="正方形/長方形 501"/>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503" name="正方形/長方形 50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04" name="正方形/長方形 50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05" name="正方形/長方形 50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06" name="正方形/長方形 50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07" name="正方形/長方形 50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08" name="正方形/長方形 50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09" name="正方形/長方形 50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10" name="正方形/長方形 509"/>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511" name="正方形/長方形 51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2" name="正方形/長方形 51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3" name="正方形/長方形 51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4" name="正方形/長方形 51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5" name="正方形/長方形 51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6" name="正方形/長方形 51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7" name="正方形/長方形 51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8" name="正方形/長方形 517"/>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519" name="正方形/長方形 51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0" name="正方形/長方形 51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1" name="正方形/長方形 52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2" name="正方形/長方形 52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3" name="正方形/長方形 52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4" name="正方形/長方形 52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5" name="正方形/長方形 52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6" name="正方形/長方形 525"/>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527" name="正方形/長方形 52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8" name="正方形/長方形 52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9" name="正方形/長方形 52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30" name="正方形/長方形 52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1" name="正方形/長方形 53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2" name="正方形/長方形 53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3" name="正方形/長方形 53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4" name="正方形/長方形 53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5" name="テキスト ボックス 53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6" name="直線コネクタ 53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37" name="テキスト ボックス 536"/>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38" name="直線コネクタ 537"/>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539" name="テキスト ボックス 538"/>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40" name="直線コネクタ 539"/>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41" name="テキスト ボックス 540"/>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42" name="直線コネクタ 541"/>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43" name="テキスト ボックス 542"/>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44" name="直線コネクタ 543"/>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45" name="テキスト ボックス 544"/>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46" name="直線コネクタ 545"/>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547" name="テキスト ボックス 546"/>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8" name="直線コネクタ 54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549" name="テキスト ボックス 548"/>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50"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86</xdr:row>
      <xdr:rowOff>47625</xdr:rowOff>
    </xdr:to>
    <xdr:cxnSp macro="">
      <xdr:nvCxnSpPr>
        <xdr:cNvPr id="551" name="直線コネクタ 550"/>
        <xdr:cNvCxnSpPr/>
      </xdr:nvCxnSpPr>
      <xdr:spPr>
        <a:xfrm flipV="1">
          <a:off x="16318864" y="13335000"/>
          <a:ext cx="0" cy="1457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51452</xdr:rowOff>
    </xdr:from>
    <xdr:ext cx="405111" cy="259045"/>
    <xdr:sp macro="" textlink="">
      <xdr:nvSpPr>
        <xdr:cNvPr id="552" name="【消防施設】&#10;有形固定資産減価償却率最小値テキスト"/>
        <xdr:cNvSpPr txBox="1"/>
      </xdr:nvSpPr>
      <xdr:spPr>
        <a:xfrm>
          <a:off x="16357600" y="14796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47625</xdr:rowOff>
    </xdr:from>
    <xdr:to>
      <xdr:col>86</xdr:col>
      <xdr:colOff>25400</xdr:colOff>
      <xdr:row>86</xdr:row>
      <xdr:rowOff>47625</xdr:rowOff>
    </xdr:to>
    <xdr:cxnSp macro="">
      <xdr:nvCxnSpPr>
        <xdr:cNvPr id="553" name="直線コネクタ 552"/>
        <xdr:cNvCxnSpPr/>
      </xdr:nvCxnSpPr>
      <xdr:spPr>
        <a:xfrm>
          <a:off x="16230600" y="14792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05111" cy="259045"/>
    <xdr:sp macro="" textlink="">
      <xdr:nvSpPr>
        <xdr:cNvPr id="554" name="【消防施設】&#10;有形固定資産減価償却率最大値テキスト"/>
        <xdr:cNvSpPr txBox="1"/>
      </xdr:nvSpPr>
      <xdr:spPr>
        <a:xfrm>
          <a:off x="16357600" y="13110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555" name="直線コネクタ 554"/>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6366</xdr:rowOff>
    </xdr:from>
    <xdr:ext cx="405111" cy="259045"/>
    <xdr:sp macro="" textlink="">
      <xdr:nvSpPr>
        <xdr:cNvPr id="556" name="【消防施設】&#10;有形固定資産減価償却率平均値テキスト"/>
        <xdr:cNvSpPr txBox="1"/>
      </xdr:nvSpPr>
      <xdr:spPr>
        <a:xfrm>
          <a:off x="16357600" y="138938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154939</xdr:rowOff>
    </xdr:from>
    <xdr:to>
      <xdr:col>85</xdr:col>
      <xdr:colOff>177800</xdr:colOff>
      <xdr:row>82</xdr:row>
      <xdr:rowOff>85089</xdr:rowOff>
    </xdr:to>
    <xdr:sp macro="" textlink="">
      <xdr:nvSpPr>
        <xdr:cNvPr id="557" name="フローチャート: 判断 556"/>
        <xdr:cNvSpPr/>
      </xdr:nvSpPr>
      <xdr:spPr>
        <a:xfrm>
          <a:off x="16268700" y="14042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151130</xdr:rowOff>
    </xdr:from>
    <xdr:to>
      <xdr:col>81</xdr:col>
      <xdr:colOff>101600</xdr:colOff>
      <xdr:row>82</xdr:row>
      <xdr:rowOff>81280</xdr:rowOff>
    </xdr:to>
    <xdr:sp macro="" textlink="">
      <xdr:nvSpPr>
        <xdr:cNvPr id="558" name="フローチャート: 判断 557"/>
        <xdr:cNvSpPr/>
      </xdr:nvSpPr>
      <xdr:spPr>
        <a:xfrm>
          <a:off x="15430500" y="1403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101600</xdr:rowOff>
    </xdr:from>
    <xdr:to>
      <xdr:col>76</xdr:col>
      <xdr:colOff>165100</xdr:colOff>
      <xdr:row>82</xdr:row>
      <xdr:rowOff>31750</xdr:rowOff>
    </xdr:to>
    <xdr:sp macro="" textlink="">
      <xdr:nvSpPr>
        <xdr:cNvPr id="559" name="フローチャート: 判断 558"/>
        <xdr:cNvSpPr/>
      </xdr:nvSpPr>
      <xdr:spPr>
        <a:xfrm>
          <a:off x="14541500" y="1398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57786</xdr:rowOff>
    </xdr:from>
    <xdr:to>
      <xdr:col>72</xdr:col>
      <xdr:colOff>38100</xdr:colOff>
      <xdr:row>81</xdr:row>
      <xdr:rowOff>159386</xdr:rowOff>
    </xdr:to>
    <xdr:sp macro="" textlink="">
      <xdr:nvSpPr>
        <xdr:cNvPr id="560" name="フローチャート: 判断 559"/>
        <xdr:cNvSpPr/>
      </xdr:nvSpPr>
      <xdr:spPr>
        <a:xfrm>
          <a:off x="13652500" y="13945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63500</xdr:rowOff>
    </xdr:from>
    <xdr:to>
      <xdr:col>67</xdr:col>
      <xdr:colOff>101600</xdr:colOff>
      <xdr:row>81</xdr:row>
      <xdr:rowOff>165100</xdr:rowOff>
    </xdr:to>
    <xdr:sp macro="" textlink="">
      <xdr:nvSpPr>
        <xdr:cNvPr id="561" name="フローチャート: 判断 560"/>
        <xdr:cNvSpPr/>
      </xdr:nvSpPr>
      <xdr:spPr>
        <a:xfrm>
          <a:off x="12763500" y="1395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62" name="テキスト ボックス 56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63" name="テキスト ボックス 56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4" name="テキスト ボックス 56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5" name="テキスト ボックス 56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6" name="テキスト ボックス 56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124461</xdr:rowOff>
    </xdr:from>
    <xdr:to>
      <xdr:col>85</xdr:col>
      <xdr:colOff>177800</xdr:colOff>
      <xdr:row>83</xdr:row>
      <xdr:rowOff>54611</xdr:rowOff>
    </xdr:to>
    <xdr:sp macro="" textlink="">
      <xdr:nvSpPr>
        <xdr:cNvPr id="567" name="楕円 566"/>
        <xdr:cNvSpPr/>
      </xdr:nvSpPr>
      <xdr:spPr>
        <a:xfrm>
          <a:off x="16268700" y="1418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102888</xdr:rowOff>
    </xdr:from>
    <xdr:ext cx="405111" cy="259045"/>
    <xdr:sp macro="" textlink="">
      <xdr:nvSpPr>
        <xdr:cNvPr id="568" name="【消防施設】&#10;有形固定資産減価償却率該当値テキスト"/>
        <xdr:cNvSpPr txBox="1"/>
      </xdr:nvSpPr>
      <xdr:spPr>
        <a:xfrm>
          <a:off x="16357600" y="14161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69214</xdr:rowOff>
    </xdr:from>
    <xdr:to>
      <xdr:col>81</xdr:col>
      <xdr:colOff>101600</xdr:colOff>
      <xdr:row>82</xdr:row>
      <xdr:rowOff>170814</xdr:rowOff>
    </xdr:to>
    <xdr:sp macro="" textlink="">
      <xdr:nvSpPr>
        <xdr:cNvPr id="569" name="楕円 568"/>
        <xdr:cNvSpPr/>
      </xdr:nvSpPr>
      <xdr:spPr>
        <a:xfrm>
          <a:off x="15430500" y="14128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120014</xdr:rowOff>
    </xdr:from>
    <xdr:to>
      <xdr:col>85</xdr:col>
      <xdr:colOff>127000</xdr:colOff>
      <xdr:row>83</xdr:row>
      <xdr:rowOff>3811</xdr:rowOff>
    </xdr:to>
    <xdr:cxnSp macro="">
      <xdr:nvCxnSpPr>
        <xdr:cNvPr id="570" name="直線コネクタ 569"/>
        <xdr:cNvCxnSpPr/>
      </xdr:nvCxnSpPr>
      <xdr:spPr>
        <a:xfrm>
          <a:off x="15481300" y="14178914"/>
          <a:ext cx="838200" cy="55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158750</xdr:rowOff>
    </xdr:from>
    <xdr:to>
      <xdr:col>76</xdr:col>
      <xdr:colOff>165100</xdr:colOff>
      <xdr:row>82</xdr:row>
      <xdr:rowOff>88900</xdr:rowOff>
    </xdr:to>
    <xdr:sp macro="" textlink="">
      <xdr:nvSpPr>
        <xdr:cNvPr id="571" name="楕円 570"/>
        <xdr:cNvSpPr/>
      </xdr:nvSpPr>
      <xdr:spPr>
        <a:xfrm>
          <a:off x="14541500" y="1404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38100</xdr:rowOff>
    </xdr:from>
    <xdr:to>
      <xdr:col>81</xdr:col>
      <xdr:colOff>50800</xdr:colOff>
      <xdr:row>82</xdr:row>
      <xdr:rowOff>120014</xdr:rowOff>
    </xdr:to>
    <xdr:cxnSp macro="">
      <xdr:nvCxnSpPr>
        <xdr:cNvPr id="572" name="直線コネクタ 571"/>
        <xdr:cNvCxnSpPr/>
      </xdr:nvCxnSpPr>
      <xdr:spPr>
        <a:xfrm>
          <a:off x="14592300" y="14097000"/>
          <a:ext cx="889000" cy="81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74930</xdr:rowOff>
    </xdr:from>
    <xdr:to>
      <xdr:col>72</xdr:col>
      <xdr:colOff>38100</xdr:colOff>
      <xdr:row>82</xdr:row>
      <xdr:rowOff>5080</xdr:rowOff>
    </xdr:to>
    <xdr:sp macro="" textlink="">
      <xdr:nvSpPr>
        <xdr:cNvPr id="573" name="楕円 572"/>
        <xdr:cNvSpPr/>
      </xdr:nvSpPr>
      <xdr:spPr>
        <a:xfrm>
          <a:off x="13652500" y="1396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125730</xdr:rowOff>
    </xdr:from>
    <xdr:to>
      <xdr:col>76</xdr:col>
      <xdr:colOff>114300</xdr:colOff>
      <xdr:row>82</xdr:row>
      <xdr:rowOff>38100</xdr:rowOff>
    </xdr:to>
    <xdr:cxnSp macro="">
      <xdr:nvCxnSpPr>
        <xdr:cNvPr id="574" name="直線コネクタ 573"/>
        <xdr:cNvCxnSpPr/>
      </xdr:nvCxnSpPr>
      <xdr:spPr>
        <a:xfrm>
          <a:off x="13703300" y="1401318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80645</xdr:rowOff>
    </xdr:from>
    <xdr:to>
      <xdr:col>67</xdr:col>
      <xdr:colOff>101600</xdr:colOff>
      <xdr:row>82</xdr:row>
      <xdr:rowOff>10795</xdr:rowOff>
    </xdr:to>
    <xdr:sp macro="" textlink="">
      <xdr:nvSpPr>
        <xdr:cNvPr id="575" name="楕円 574"/>
        <xdr:cNvSpPr/>
      </xdr:nvSpPr>
      <xdr:spPr>
        <a:xfrm>
          <a:off x="12763500" y="13968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125730</xdr:rowOff>
    </xdr:from>
    <xdr:to>
      <xdr:col>71</xdr:col>
      <xdr:colOff>177800</xdr:colOff>
      <xdr:row>81</xdr:row>
      <xdr:rowOff>131445</xdr:rowOff>
    </xdr:to>
    <xdr:cxnSp macro="">
      <xdr:nvCxnSpPr>
        <xdr:cNvPr id="576" name="直線コネクタ 575"/>
        <xdr:cNvCxnSpPr/>
      </xdr:nvCxnSpPr>
      <xdr:spPr>
        <a:xfrm flipV="1">
          <a:off x="12814300" y="1401318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97807</xdr:rowOff>
    </xdr:from>
    <xdr:ext cx="405111" cy="259045"/>
    <xdr:sp macro="" textlink="">
      <xdr:nvSpPr>
        <xdr:cNvPr id="577" name="n_1aveValue【消防施設】&#10;有形固定資産減価償却率"/>
        <xdr:cNvSpPr txBox="1"/>
      </xdr:nvSpPr>
      <xdr:spPr>
        <a:xfrm>
          <a:off x="15266044" y="1381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48277</xdr:rowOff>
    </xdr:from>
    <xdr:ext cx="405111" cy="259045"/>
    <xdr:sp macro="" textlink="">
      <xdr:nvSpPr>
        <xdr:cNvPr id="578" name="n_2aveValue【消防施設】&#10;有形固定資産減価償却率"/>
        <xdr:cNvSpPr txBox="1"/>
      </xdr:nvSpPr>
      <xdr:spPr>
        <a:xfrm>
          <a:off x="14389744" y="1376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4463</xdr:rowOff>
    </xdr:from>
    <xdr:ext cx="405111" cy="259045"/>
    <xdr:sp macro="" textlink="">
      <xdr:nvSpPr>
        <xdr:cNvPr id="579" name="n_3aveValue【消防施設】&#10;有形固定資産減価償却率"/>
        <xdr:cNvSpPr txBox="1"/>
      </xdr:nvSpPr>
      <xdr:spPr>
        <a:xfrm>
          <a:off x="13500744" y="13720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10177</xdr:rowOff>
    </xdr:from>
    <xdr:ext cx="405111" cy="259045"/>
    <xdr:sp macro="" textlink="">
      <xdr:nvSpPr>
        <xdr:cNvPr id="580" name="n_4aveValue【消防施設】&#10;有形固定資産減価償却率"/>
        <xdr:cNvSpPr txBox="1"/>
      </xdr:nvSpPr>
      <xdr:spPr>
        <a:xfrm>
          <a:off x="12611744" y="1372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161941</xdr:rowOff>
    </xdr:from>
    <xdr:ext cx="405111" cy="259045"/>
    <xdr:sp macro="" textlink="">
      <xdr:nvSpPr>
        <xdr:cNvPr id="581" name="n_1mainValue【消防施設】&#10;有形固定資産減価償却率"/>
        <xdr:cNvSpPr txBox="1"/>
      </xdr:nvSpPr>
      <xdr:spPr>
        <a:xfrm>
          <a:off x="15266044" y="14220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80027</xdr:rowOff>
    </xdr:from>
    <xdr:ext cx="405111" cy="259045"/>
    <xdr:sp macro="" textlink="">
      <xdr:nvSpPr>
        <xdr:cNvPr id="582" name="n_2mainValue【消防施設】&#10;有形固定資産減価償却率"/>
        <xdr:cNvSpPr txBox="1"/>
      </xdr:nvSpPr>
      <xdr:spPr>
        <a:xfrm>
          <a:off x="14389744" y="1413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167657</xdr:rowOff>
    </xdr:from>
    <xdr:ext cx="405111" cy="259045"/>
    <xdr:sp macro="" textlink="">
      <xdr:nvSpPr>
        <xdr:cNvPr id="583" name="n_3mainValue【消防施設】&#10;有形固定資産減価償却率"/>
        <xdr:cNvSpPr txBox="1"/>
      </xdr:nvSpPr>
      <xdr:spPr>
        <a:xfrm>
          <a:off x="13500744" y="14055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1922</xdr:rowOff>
    </xdr:from>
    <xdr:ext cx="405111" cy="259045"/>
    <xdr:sp macro="" textlink="">
      <xdr:nvSpPr>
        <xdr:cNvPr id="584" name="n_4mainValue【消防施設】&#10;有形固定資産減価償却率"/>
        <xdr:cNvSpPr txBox="1"/>
      </xdr:nvSpPr>
      <xdr:spPr>
        <a:xfrm>
          <a:off x="12611744" y="14060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85" name="正方形/長方形 58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6" name="正方形/長方形 58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7" name="正方形/長方形 58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8" name="正方形/長方形 58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9" name="正方形/長方形 58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90" name="正方形/長方形 58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91" name="正方形/長方形 59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2" name="正方形/長方形 59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93" name="テキスト ボックス 59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94" name="直線コネクタ 59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595" name="直線コネクタ 594"/>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596" name="テキスト ボックス 595"/>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597" name="直線コネクタ 596"/>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598" name="テキスト ボックス 597"/>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599" name="直線コネクタ 598"/>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00" name="テキスト ボックス 599"/>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01" name="直線コネクタ 600"/>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602" name="テキスト ボックス 601"/>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603" name="直線コネクタ 602"/>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604" name="テキスト ボックス 603"/>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605" name="直線コネクタ 604"/>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606" name="テキスト ボックス 605"/>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07" name="直線コネクタ 60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08" name="テキスト ボックス 60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09"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89263</xdr:rowOff>
    </xdr:from>
    <xdr:to>
      <xdr:col>116</xdr:col>
      <xdr:colOff>62864</xdr:colOff>
      <xdr:row>86</xdr:row>
      <xdr:rowOff>149134</xdr:rowOff>
    </xdr:to>
    <xdr:cxnSp macro="">
      <xdr:nvCxnSpPr>
        <xdr:cNvPr id="610" name="直線コネクタ 609"/>
        <xdr:cNvCxnSpPr/>
      </xdr:nvCxnSpPr>
      <xdr:spPr>
        <a:xfrm flipV="1">
          <a:off x="22160864" y="13462363"/>
          <a:ext cx="0" cy="14314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152961</xdr:rowOff>
    </xdr:from>
    <xdr:ext cx="469744" cy="259045"/>
    <xdr:sp macro="" textlink="">
      <xdr:nvSpPr>
        <xdr:cNvPr id="611" name="【消防施設】&#10;一人当たり面積最小値テキスト"/>
        <xdr:cNvSpPr txBox="1"/>
      </xdr:nvSpPr>
      <xdr:spPr>
        <a:xfrm>
          <a:off x="22199600" y="14897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149134</xdr:rowOff>
    </xdr:from>
    <xdr:to>
      <xdr:col>116</xdr:col>
      <xdr:colOff>152400</xdr:colOff>
      <xdr:row>86</xdr:row>
      <xdr:rowOff>149134</xdr:rowOff>
    </xdr:to>
    <xdr:cxnSp macro="">
      <xdr:nvCxnSpPr>
        <xdr:cNvPr id="612" name="直線コネクタ 611"/>
        <xdr:cNvCxnSpPr/>
      </xdr:nvCxnSpPr>
      <xdr:spPr>
        <a:xfrm>
          <a:off x="22072600" y="14893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35940</xdr:rowOff>
    </xdr:from>
    <xdr:ext cx="469744" cy="259045"/>
    <xdr:sp macro="" textlink="">
      <xdr:nvSpPr>
        <xdr:cNvPr id="613" name="【消防施設】&#10;一人当たり面積最大値テキスト"/>
        <xdr:cNvSpPr txBox="1"/>
      </xdr:nvSpPr>
      <xdr:spPr>
        <a:xfrm>
          <a:off x="22199600" y="13237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89263</xdr:rowOff>
    </xdr:from>
    <xdr:to>
      <xdr:col>116</xdr:col>
      <xdr:colOff>152400</xdr:colOff>
      <xdr:row>78</xdr:row>
      <xdr:rowOff>89263</xdr:rowOff>
    </xdr:to>
    <xdr:cxnSp macro="">
      <xdr:nvCxnSpPr>
        <xdr:cNvPr id="614" name="直線コネクタ 613"/>
        <xdr:cNvCxnSpPr/>
      </xdr:nvCxnSpPr>
      <xdr:spPr>
        <a:xfrm>
          <a:off x="22072600" y="13462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168564</xdr:rowOff>
    </xdr:from>
    <xdr:ext cx="469744" cy="259045"/>
    <xdr:sp macro="" textlink="">
      <xdr:nvSpPr>
        <xdr:cNvPr id="615" name="【消防施設】&#10;一人当たり面積平均値テキスト"/>
        <xdr:cNvSpPr txBox="1"/>
      </xdr:nvSpPr>
      <xdr:spPr>
        <a:xfrm>
          <a:off x="22199600" y="145703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145687</xdr:rowOff>
    </xdr:from>
    <xdr:to>
      <xdr:col>116</xdr:col>
      <xdr:colOff>114300</xdr:colOff>
      <xdr:row>86</xdr:row>
      <xdr:rowOff>75837</xdr:rowOff>
    </xdr:to>
    <xdr:sp macro="" textlink="">
      <xdr:nvSpPr>
        <xdr:cNvPr id="616" name="フローチャート: 判断 615"/>
        <xdr:cNvSpPr/>
      </xdr:nvSpPr>
      <xdr:spPr>
        <a:xfrm>
          <a:off x="22110700" y="14718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153307</xdr:rowOff>
    </xdr:from>
    <xdr:to>
      <xdr:col>112</xdr:col>
      <xdr:colOff>38100</xdr:colOff>
      <xdr:row>86</xdr:row>
      <xdr:rowOff>83457</xdr:rowOff>
    </xdr:to>
    <xdr:sp macro="" textlink="">
      <xdr:nvSpPr>
        <xdr:cNvPr id="617" name="フローチャート: 判断 616"/>
        <xdr:cNvSpPr/>
      </xdr:nvSpPr>
      <xdr:spPr>
        <a:xfrm>
          <a:off x="21272500" y="1472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162016</xdr:rowOff>
    </xdr:from>
    <xdr:to>
      <xdr:col>107</xdr:col>
      <xdr:colOff>101600</xdr:colOff>
      <xdr:row>86</xdr:row>
      <xdr:rowOff>92166</xdr:rowOff>
    </xdr:to>
    <xdr:sp macro="" textlink="">
      <xdr:nvSpPr>
        <xdr:cNvPr id="618" name="フローチャート: 判断 617"/>
        <xdr:cNvSpPr/>
      </xdr:nvSpPr>
      <xdr:spPr>
        <a:xfrm>
          <a:off x="20383500" y="14735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163105</xdr:rowOff>
    </xdr:from>
    <xdr:to>
      <xdr:col>102</xdr:col>
      <xdr:colOff>165100</xdr:colOff>
      <xdr:row>86</xdr:row>
      <xdr:rowOff>93255</xdr:rowOff>
    </xdr:to>
    <xdr:sp macro="" textlink="">
      <xdr:nvSpPr>
        <xdr:cNvPr id="619" name="フローチャート: 判断 618"/>
        <xdr:cNvSpPr/>
      </xdr:nvSpPr>
      <xdr:spPr>
        <a:xfrm>
          <a:off x="19494500" y="14736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160927</xdr:rowOff>
    </xdr:from>
    <xdr:to>
      <xdr:col>98</xdr:col>
      <xdr:colOff>38100</xdr:colOff>
      <xdr:row>86</xdr:row>
      <xdr:rowOff>91077</xdr:rowOff>
    </xdr:to>
    <xdr:sp macro="" textlink="">
      <xdr:nvSpPr>
        <xdr:cNvPr id="620" name="フローチャート: 判断 619"/>
        <xdr:cNvSpPr/>
      </xdr:nvSpPr>
      <xdr:spPr>
        <a:xfrm>
          <a:off x="18605500" y="14734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21" name="テキスト ボックス 62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22" name="テキスト ボックス 62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23" name="テキスト ボックス 62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24" name="テキスト ボックス 62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25" name="テキスト ボックス 62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62412</xdr:rowOff>
    </xdr:from>
    <xdr:to>
      <xdr:col>116</xdr:col>
      <xdr:colOff>114300</xdr:colOff>
      <xdr:row>86</xdr:row>
      <xdr:rowOff>164012</xdr:rowOff>
    </xdr:to>
    <xdr:sp macro="" textlink="">
      <xdr:nvSpPr>
        <xdr:cNvPr id="626" name="楕円 625"/>
        <xdr:cNvSpPr/>
      </xdr:nvSpPr>
      <xdr:spPr>
        <a:xfrm>
          <a:off x="22110700" y="14807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148789</xdr:rowOff>
    </xdr:from>
    <xdr:ext cx="469744" cy="259045"/>
    <xdr:sp macro="" textlink="">
      <xdr:nvSpPr>
        <xdr:cNvPr id="627" name="【消防施設】&#10;一人当たり面積該当値テキスト"/>
        <xdr:cNvSpPr txBox="1"/>
      </xdr:nvSpPr>
      <xdr:spPr>
        <a:xfrm>
          <a:off x="22199600" y="14722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59145</xdr:rowOff>
    </xdr:from>
    <xdr:to>
      <xdr:col>112</xdr:col>
      <xdr:colOff>38100</xdr:colOff>
      <xdr:row>86</xdr:row>
      <xdr:rowOff>160745</xdr:rowOff>
    </xdr:to>
    <xdr:sp macro="" textlink="">
      <xdr:nvSpPr>
        <xdr:cNvPr id="628" name="楕円 627"/>
        <xdr:cNvSpPr/>
      </xdr:nvSpPr>
      <xdr:spPr>
        <a:xfrm>
          <a:off x="21272500" y="1480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109945</xdr:rowOff>
    </xdr:from>
    <xdr:to>
      <xdr:col>116</xdr:col>
      <xdr:colOff>63500</xdr:colOff>
      <xdr:row>86</xdr:row>
      <xdr:rowOff>113212</xdr:rowOff>
    </xdr:to>
    <xdr:cxnSp macro="">
      <xdr:nvCxnSpPr>
        <xdr:cNvPr id="629" name="直線コネクタ 628"/>
        <xdr:cNvCxnSpPr/>
      </xdr:nvCxnSpPr>
      <xdr:spPr>
        <a:xfrm>
          <a:off x="21323300" y="14854645"/>
          <a:ext cx="8382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60234</xdr:rowOff>
    </xdr:from>
    <xdr:to>
      <xdr:col>107</xdr:col>
      <xdr:colOff>101600</xdr:colOff>
      <xdr:row>86</xdr:row>
      <xdr:rowOff>161834</xdr:rowOff>
    </xdr:to>
    <xdr:sp macro="" textlink="">
      <xdr:nvSpPr>
        <xdr:cNvPr id="630" name="楕円 629"/>
        <xdr:cNvSpPr/>
      </xdr:nvSpPr>
      <xdr:spPr>
        <a:xfrm>
          <a:off x="20383500" y="14804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109945</xdr:rowOff>
    </xdr:from>
    <xdr:to>
      <xdr:col>111</xdr:col>
      <xdr:colOff>177800</xdr:colOff>
      <xdr:row>86</xdr:row>
      <xdr:rowOff>111034</xdr:rowOff>
    </xdr:to>
    <xdr:cxnSp macro="">
      <xdr:nvCxnSpPr>
        <xdr:cNvPr id="631" name="直線コネクタ 630"/>
        <xdr:cNvCxnSpPr/>
      </xdr:nvCxnSpPr>
      <xdr:spPr>
        <a:xfrm flipV="1">
          <a:off x="20434300" y="14854645"/>
          <a:ext cx="889000" cy="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61323</xdr:rowOff>
    </xdr:from>
    <xdr:to>
      <xdr:col>102</xdr:col>
      <xdr:colOff>165100</xdr:colOff>
      <xdr:row>86</xdr:row>
      <xdr:rowOff>162923</xdr:rowOff>
    </xdr:to>
    <xdr:sp macro="" textlink="">
      <xdr:nvSpPr>
        <xdr:cNvPr id="632" name="楕円 631"/>
        <xdr:cNvSpPr/>
      </xdr:nvSpPr>
      <xdr:spPr>
        <a:xfrm>
          <a:off x="19494500" y="14806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111034</xdr:rowOff>
    </xdr:from>
    <xdr:to>
      <xdr:col>107</xdr:col>
      <xdr:colOff>50800</xdr:colOff>
      <xdr:row>86</xdr:row>
      <xdr:rowOff>112123</xdr:rowOff>
    </xdr:to>
    <xdr:cxnSp macro="">
      <xdr:nvCxnSpPr>
        <xdr:cNvPr id="633" name="直線コネクタ 632"/>
        <xdr:cNvCxnSpPr/>
      </xdr:nvCxnSpPr>
      <xdr:spPr>
        <a:xfrm flipV="1">
          <a:off x="19545300" y="14855734"/>
          <a:ext cx="889000" cy="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86</xdr:row>
      <xdr:rowOff>64588</xdr:rowOff>
    </xdr:from>
    <xdr:to>
      <xdr:col>98</xdr:col>
      <xdr:colOff>38100</xdr:colOff>
      <xdr:row>86</xdr:row>
      <xdr:rowOff>166188</xdr:rowOff>
    </xdr:to>
    <xdr:sp macro="" textlink="">
      <xdr:nvSpPr>
        <xdr:cNvPr id="634" name="楕円 633"/>
        <xdr:cNvSpPr/>
      </xdr:nvSpPr>
      <xdr:spPr>
        <a:xfrm>
          <a:off x="18605500" y="14809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112123</xdr:rowOff>
    </xdr:from>
    <xdr:to>
      <xdr:col>102</xdr:col>
      <xdr:colOff>114300</xdr:colOff>
      <xdr:row>86</xdr:row>
      <xdr:rowOff>115388</xdr:rowOff>
    </xdr:to>
    <xdr:cxnSp macro="">
      <xdr:nvCxnSpPr>
        <xdr:cNvPr id="635" name="直線コネクタ 634"/>
        <xdr:cNvCxnSpPr/>
      </xdr:nvCxnSpPr>
      <xdr:spPr>
        <a:xfrm flipV="1">
          <a:off x="18656300" y="14856823"/>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99984</xdr:rowOff>
    </xdr:from>
    <xdr:ext cx="469744" cy="259045"/>
    <xdr:sp macro="" textlink="">
      <xdr:nvSpPr>
        <xdr:cNvPr id="636" name="n_1aveValue【消防施設】&#10;一人当たり面積"/>
        <xdr:cNvSpPr txBox="1"/>
      </xdr:nvSpPr>
      <xdr:spPr>
        <a:xfrm>
          <a:off x="21075727" y="14501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108693</xdr:rowOff>
    </xdr:from>
    <xdr:ext cx="469744" cy="259045"/>
    <xdr:sp macro="" textlink="">
      <xdr:nvSpPr>
        <xdr:cNvPr id="637" name="n_2aveValue【消防施設】&#10;一人当たり面積"/>
        <xdr:cNvSpPr txBox="1"/>
      </xdr:nvSpPr>
      <xdr:spPr>
        <a:xfrm>
          <a:off x="20199427" y="14510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109782</xdr:rowOff>
    </xdr:from>
    <xdr:ext cx="469744" cy="259045"/>
    <xdr:sp macro="" textlink="">
      <xdr:nvSpPr>
        <xdr:cNvPr id="638" name="n_3aveValue【消防施設】&#10;一人当たり面積"/>
        <xdr:cNvSpPr txBox="1"/>
      </xdr:nvSpPr>
      <xdr:spPr>
        <a:xfrm>
          <a:off x="19310427" y="14511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107604</xdr:rowOff>
    </xdr:from>
    <xdr:ext cx="469744" cy="259045"/>
    <xdr:sp macro="" textlink="">
      <xdr:nvSpPr>
        <xdr:cNvPr id="639" name="n_4aveValue【消防施設】&#10;一人当たり面積"/>
        <xdr:cNvSpPr txBox="1"/>
      </xdr:nvSpPr>
      <xdr:spPr>
        <a:xfrm>
          <a:off x="18421427" y="14509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151872</xdr:rowOff>
    </xdr:from>
    <xdr:ext cx="469744" cy="259045"/>
    <xdr:sp macro="" textlink="">
      <xdr:nvSpPr>
        <xdr:cNvPr id="640" name="n_1mainValue【消防施設】&#10;一人当たり面積"/>
        <xdr:cNvSpPr txBox="1"/>
      </xdr:nvSpPr>
      <xdr:spPr>
        <a:xfrm>
          <a:off x="21075727" y="14896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152961</xdr:rowOff>
    </xdr:from>
    <xdr:ext cx="469744" cy="259045"/>
    <xdr:sp macro="" textlink="">
      <xdr:nvSpPr>
        <xdr:cNvPr id="641" name="n_2mainValue【消防施設】&#10;一人当たり面積"/>
        <xdr:cNvSpPr txBox="1"/>
      </xdr:nvSpPr>
      <xdr:spPr>
        <a:xfrm>
          <a:off x="20199427" y="14897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154050</xdr:rowOff>
    </xdr:from>
    <xdr:ext cx="469744" cy="259045"/>
    <xdr:sp macro="" textlink="">
      <xdr:nvSpPr>
        <xdr:cNvPr id="642" name="n_3mainValue【消防施設】&#10;一人当たり面積"/>
        <xdr:cNvSpPr txBox="1"/>
      </xdr:nvSpPr>
      <xdr:spPr>
        <a:xfrm>
          <a:off x="19310427" y="14898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157315</xdr:rowOff>
    </xdr:from>
    <xdr:ext cx="469744" cy="259045"/>
    <xdr:sp macro="" textlink="">
      <xdr:nvSpPr>
        <xdr:cNvPr id="643" name="n_4mainValue【消防施設】&#10;一人当たり面積"/>
        <xdr:cNvSpPr txBox="1"/>
      </xdr:nvSpPr>
      <xdr:spPr>
        <a:xfrm>
          <a:off x="18421427" y="14902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44" name="正方形/長方形 64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5" name="正方形/長方形 64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6" name="正方形/長方形 64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7" name="正方形/長方形 64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8" name="正方形/長方形 64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9" name="正方形/長方形 64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50" name="正方形/長方形 64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1" name="正方形/長方形 65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2" name="テキスト ボックス 65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3" name="直線コネクタ 65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4" name="テキスト ボックス 653"/>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55" name="直線コネクタ 654"/>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56" name="テキスト ボックス 655"/>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7" name="直線コネクタ 656"/>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58" name="テキスト ボックス 657"/>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9" name="直線コネクタ 658"/>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60" name="テキスト ボックス 659"/>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61" name="直線コネクタ 660"/>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62" name="テキスト ボックス 661"/>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63" name="直線コネクタ 662"/>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64" name="テキスト ボックス 663"/>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65" name="直線コネクタ 664"/>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66" name="テキスト ボックス 665"/>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7" name="直線コネクタ 66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8"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109</xdr:row>
      <xdr:rowOff>30480</xdr:rowOff>
    </xdr:to>
    <xdr:cxnSp macro="">
      <xdr:nvCxnSpPr>
        <xdr:cNvPr id="669" name="直線コネクタ 668"/>
        <xdr:cNvCxnSpPr/>
      </xdr:nvCxnSpPr>
      <xdr:spPr>
        <a:xfrm flipV="1">
          <a:off x="16318864" y="17090571"/>
          <a:ext cx="0" cy="1627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34307</xdr:rowOff>
    </xdr:from>
    <xdr:ext cx="405111" cy="259045"/>
    <xdr:sp macro="" textlink="">
      <xdr:nvSpPr>
        <xdr:cNvPr id="670" name="【庁舎】&#10;有形固定資産減価償却率最小値テキスト"/>
        <xdr:cNvSpPr txBox="1"/>
      </xdr:nvSpPr>
      <xdr:spPr>
        <a:xfrm>
          <a:off x="16357600" y="1872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30480</xdr:rowOff>
    </xdr:from>
    <xdr:to>
      <xdr:col>86</xdr:col>
      <xdr:colOff>25400</xdr:colOff>
      <xdr:row>109</xdr:row>
      <xdr:rowOff>30480</xdr:rowOff>
    </xdr:to>
    <xdr:cxnSp macro="">
      <xdr:nvCxnSpPr>
        <xdr:cNvPr id="671" name="直線コネクタ 670"/>
        <xdr:cNvCxnSpPr/>
      </xdr:nvCxnSpPr>
      <xdr:spPr>
        <a:xfrm>
          <a:off x="16230600" y="1871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340478" cy="259045"/>
    <xdr:sp macro="" textlink="">
      <xdr:nvSpPr>
        <xdr:cNvPr id="672" name="【庁舎】&#10;有形固定資産減価償却率最大値テキスト"/>
        <xdr:cNvSpPr txBox="1"/>
      </xdr:nvSpPr>
      <xdr:spPr>
        <a:xfrm>
          <a:off x="16357600" y="168657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73" name="直線コネクタ 672"/>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93997</xdr:rowOff>
    </xdr:from>
    <xdr:ext cx="405111" cy="259045"/>
    <xdr:sp macro="" textlink="">
      <xdr:nvSpPr>
        <xdr:cNvPr id="674" name="【庁舎】&#10;有形固定資産減価償却率平均値テキスト"/>
        <xdr:cNvSpPr txBox="1"/>
      </xdr:nvSpPr>
      <xdr:spPr>
        <a:xfrm>
          <a:off x="16357600" y="177533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71120</xdr:rowOff>
    </xdr:from>
    <xdr:to>
      <xdr:col>85</xdr:col>
      <xdr:colOff>177800</xdr:colOff>
      <xdr:row>105</xdr:row>
      <xdr:rowOff>1270</xdr:rowOff>
    </xdr:to>
    <xdr:sp macro="" textlink="">
      <xdr:nvSpPr>
        <xdr:cNvPr id="675" name="フローチャート: 判断 674"/>
        <xdr:cNvSpPr/>
      </xdr:nvSpPr>
      <xdr:spPr>
        <a:xfrm>
          <a:off x="162687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72752</xdr:rowOff>
    </xdr:from>
    <xdr:to>
      <xdr:col>81</xdr:col>
      <xdr:colOff>101600</xdr:colOff>
      <xdr:row>105</xdr:row>
      <xdr:rowOff>2902</xdr:rowOff>
    </xdr:to>
    <xdr:sp macro="" textlink="">
      <xdr:nvSpPr>
        <xdr:cNvPr id="676" name="フローチャート: 判断 675"/>
        <xdr:cNvSpPr/>
      </xdr:nvSpPr>
      <xdr:spPr>
        <a:xfrm>
          <a:off x="15430500" y="1790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46627</xdr:rowOff>
    </xdr:from>
    <xdr:to>
      <xdr:col>76</xdr:col>
      <xdr:colOff>165100</xdr:colOff>
      <xdr:row>104</xdr:row>
      <xdr:rowOff>148227</xdr:rowOff>
    </xdr:to>
    <xdr:sp macro="" textlink="">
      <xdr:nvSpPr>
        <xdr:cNvPr id="677" name="フローチャート: 判断 676"/>
        <xdr:cNvSpPr/>
      </xdr:nvSpPr>
      <xdr:spPr>
        <a:xfrm>
          <a:off x="14541500" y="1787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27032</xdr:rowOff>
    </xdr:from>
    <xdr:to>
      <xdr:col>72</xdr:col>
      <xdr:colOff>38100</xdr:colOff>
      <xdr:row>105</xdr:row>
      <xdr:rowOff>128632</xdr:rowOff>
    </xdr:to>
    <xdr:sp macro="" textlink="">
      <xdr:nvSpPr>
        <xdr:cNvPr id="678" name="フローチャート: 判断 677"/>
        <xdr:cNvSpPr/>
      </xdr:nvSpPr>
      <xdr:spPr>
        <a:xfrm>
          <a:off x="13652500" y="1802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5806</xdr:rowOff>
    </xdr:from>
    <xdr:to>
      <xdr:col>67</xdr:col>
      <xdr:colOff>101600</xdr:colOff>
      <xdr:row>105</xdr:row>
      <xdr:rowOff>107406</xdr:rowOff>
    </xdr:to>
    <xdr:sp macro="" textlink="">
      <xdr:nvSpPr>
        <xdr:cNvPr id="679" name="フローチャート: 判断 678"/>
        <xdr:cNvSpPr/>
      </xdr:nvSpPr>
      <xdr:spPr>
        <a:xfrm>
          <a:off x="12763500" y="1800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80" name="テキスト ボックス 67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81" name="テキスト ボックス 68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2" name="テキスト ボックス 68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3" name="テキスト ボックス 68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4" name="テキスト ボックス 68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165826</xdr:rowOff>
    </xdr:from>
    <xdr:to>
      <xdr:col>85</xdr:col>
      <xdr:colOff>177800</xdr:colOff>
      <xdr:row>108</xdr:row>
      <xdr:rowOff>95976</xdr:rowOff>
    </xdr:to>
    <xdr:sp macro="" textlink="">
      <xdr:nvSpPr>
        <xdr:cNvPr id="685" name="楕円 684"/>
        <xdr:cNvSpPr/>
      </xdr:nvSpPr>
      <xdr:spPr>
        <a:xfrm>
          <a:off x="16268700" y="1851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144253</xdr:rowOff>
    </xdr:from>
    <xdr:ext cx="405111" cy="259045"/>
    <xdr:sp macro="" textlink="">
      <xdr:nvSpPr>
        <xdr:cNvPr id="686" name="【庁舎】&#10;有形固定資産減価償却率該当値テキスト"/>
        <xdr:cNvSpPr txBox="1"/>
      </xdr:nvSpPr>
      <xdr:spPr>
        <a:xfrm>
          <a:off x="16357600" y="18489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151130</xdr:rowOff>
    </xdr:from>
    <xdr:to>
      <xdr:col>81</xdr:col>
      <xdr:colOff>101600</xdr:colOff>
      <xdr:row>108</xdr:row>
      <xdr:rowOff>81280</xdr:rowOff>
    </xdr:to>
    <xdr:sp macro="" textlink="">
      <xdr:nvSpPr>
        <xdr:cNvPr id="687" name="楕円 686"/>
        <xdr:cNvSpPr/>
      </xdr:nvSpPr>
      <xdr:spPr>
        <a:xfrm>
          <a:off x="15430500" y="1849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30480</xdr:rowOff>
    </xdr:from>
    <xdr:to>
      <xdr:col>85</xdr:col>
      <xdr:colOff>127000</xdr:colOff>
      <xdr:row>108</xdr:row>
      <xdr:rowOff>45176</xdr:rowOff>
    </xdr:to>
    <xdr:cxnSp macro="">
      <xdr:nvCxnSpPr>
        <xdr:cNvPr id="688" name="直線コネクタ 687"/>
        <xdr:cNvCxnSpPr/>
      </xdr:nvCxnSpPr>
      <xdr:spPr>
        <a:xfrm>
          <a:off x="15481300" y="18547080"/>
          <a:ext cx="8382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138068</xdr:rowOff>
    </xdr:from>
    <xdr:to>
      <xdr:col>76</xdr:col>
      <xdr:colOff>165100</xdr:colOff>
      <xdr:row>108</xdr:row>
      <xdr:rowOff>68218</xdr:rowOff>
    </xdr:to>
    <xdr:sp macro="" textlink="">
      <xdr:nvSpPr>
        <xdr:cNvPr id="689" name="楕円 688"/>
        <xdr:cNvSpPr/>
      </xdr:nvSpPr>
      <xdr:spPr>
        <a:xfrm>
          <a:off x="14541500" y="18483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108</xdr:row>
      <xdr:rowOff>17418</xdr:rowOff>
    </xdr:from>
    <xdr:to>
      <xdr:col>81</xdr:col>
      <xdr:colOff>50800</xdr:colOff>
      <xdr:row>108</xdr:row>
      <xdr:rowOff>30480</xdr:rowOff>
    </xdr:to>
    <xdr:cxnSp macro="">
      <xdr:nvCxnSpPr>
        <xdr:cNvPr id="690" name="直線コネクタ 689"/>
        <xdr:cNvCxnSpPr/>
      </xdr:nvCxnSpPr>
      <xdr:spPr>
        <a:xfrm>
          <a:off x="14592300" y="18534018"/>
          <a:ext cx="8890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123371</xdr:rowOff>
    </xdr:from>
    <xdr:to>
      <xdr:col>72</xdr:col>
      <xdr:colOff>38100</xdr:colOff>
      <xdr:row>108</xdr:row>
      <xdr:rowOff>53521</xdr:rowOff>
    </xdr:to>
    <xdr:sp macro="" textlink="">
      <xdr:nvSpPr>
        <xdr:cNvPr id="691" name="楕円 690"/>
        <xdr:cNvSpPr/>
      </xdr:nvSpPr>
      <xdr:spPr>
        <a:xfrm>
          <a:off x="13652500" y="18468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108</xdr:row>
      <xdr:rowOff>2721</xdr:rowOff>
    </xdr:from>
    <xdr:to>
      <xdr:col>76</xdr:col>
      <xdr:colOff>114300</xdr:colOff>
      <xdr:row>108</xdr:row>
      <xdr:rowOff>17418</xdr:rowOff>
    </xdr:to>
    <xdr:cxnSp macro="">
      <xdr:nvCxnSpPr>
        <xdr:cNvPr id="692" name="直線コネクタ 691"/>
        <xdr:cNvCxnSpPr/>
      </xdr:nvCxnSpPr>
      <xdr:spPr>
        <a:xfrm>
          <a:off x="13703300" y="18519321"/>
          <a:ext cx="889000" cy="14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110308</xdr:rowOff>
    </xdr:from>
    <xdr:to>
      <xdr:col>67</xdr:col>
      <xdr:colOff>101600</xdr:colOff>
      <xdr:row>108</xdr:row>
      <xdr:rowOff>40458</xdr:rowOff>
    </xdr:to>
    <xdr:sp macro="" textlink="">
      <xdr:nvSpPr>
        <xdr:cNvPr id="693" name="楕円 692"/>
        <xdr:cNvSpPr/>
      </xdr:nvSpPr>
      <xdr:spPr>
        <a:xfrm>
          <a:off x="12763500" y="18455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161108</xdr:rowOff>
    </xdr:from>
    <xdr:to>
      <xdr:col>71</xdr:col>
      <xdr:colOff>177800</xdr:colOff>
      <xdr:row>108</xdr:row>
      <xdr:rowOff>2721</xdr:rowOff>
    </xdr:to>
    <xdr:cxnSp macro="">
      <xdr:nvCxnSpPr>
        <xdr:cNvPr id="694" name="直線コネクタ 693"/>
        <xdr:cNvCxnSpPr/>
      </xdr:nvCxnSpPr>
      <xdr:spPr>
        <a:xfrm>
          <a:off x="12814300" y="18506258"/>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19429</xdr:rowOff>
    </xdr:from>
    <xdr:ext cx="405111" cy="259045"/>
    <xdr:sp macro="" textlink="">
      <xdr:nvSpPr>
        <xdr:cNvPr id="695" name="n_1aveValue【庁舎】&#10;有形固定資産減価償却率"/>
        <xdr:cNvSpPr txBox="1"/>
      </xdr:nvSpPr>
      <xdr:spPr>
        <a:xfrm>
          <a:off x="15266044" y="17678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164754</xdr:rowOff>
    </xdr:from>
    <xdr:ext cx="405111" cy="259045"/>
    <xdr:sp macro="" textlink="">
      <xdr:nvSpPr>
        <xdr:cNvPr id="696" name="n_2aveValue【庁舎】&#10;有形固定資産減価償却率"/>
        <xdr:cNvSpPr txBox="1"/>
      </xdr:nvSpPr>
      <xdr:spPr>
        <a:xfrm>
          <a:off x="14389744" y="17652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145159</xdr:rowOff>
    </xdr:from>
    <xdr:ext cx="405111" cy="259045"/>
    <xdr:sp macro="" textlink="">
      <xdr:nvSpPr>
        <xdr:cNvPr id="697" name="n_3aveValue【庁舎】&#10;有形固定資産減価償却率"/>
        <xdr:cNvSpPr txBox="1"/>
      </xdr:nvSpPr>
      <xdr:spPr>
        <a:xfrm>
          <a:off x="13500744" y="17804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123933</xdr:rowOff>
    </xdr:from>
    <xdr:ext cx="405111" cy="259045"/>
    <xdr:sp macro="" textlink="">
      <xdr:nvSpPr>
        <xdr:cNvPr id="698" name="n_4aveValue【庁舎】&#10;有形固定資産減価償却率"/>
        <xdr:cNvSpPr txBox="1"/>
      </xdr:nvSpPr>
      <xdr:spPr>
        <a:xfrm>
          <a:off x="12611744" y="17783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72407</xdr:rowOff>
    </xdr:from>
    <xdr:ext cx="405111" cy="259045"/>
    <xdr:sp macro="" textlink="">
      <xdr:nvSpPr>
        <xdr:cNvPr id="699" name="n_1mainValue【庁舎】&#10;有形固定資産減価償却率"/>
        <xdr:cNvSpPr txBox="1"/>
      </xdr:nvSpPr>
      <xdr:spPr>
        <a:xfrm>
          <a:off x="15266044" y="1858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59345</xdr:rowOff>
    </xdr:from>
    <xdr:ext cx="405111" cy="259045"/>
    <xdr:sp macro="" textlink="">
      <xdr:nvSpPr>
        <xdr:cNvPr id="700" name="n_2mainValue【庁舎】&#10;有形固定資産減価償却率"/>
        <xdr:cNvSpPr txBox="1"/>
      </xdr:nvSpPr>
      <xdr:spPr>
        <a:xfrm>
          <a:off x="14389744" y="185759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44648</xdr:rowOff>
    </xdr:from>
    <xdr:ext cx="405111" cy="259045"/>
    <xdr:sp macro="" textlink="">
      <xdr:nvSpPr>
        <xdr:cNvPr id="701" name="n_3mainValue【庁舎】&#10;有形固定資産減価償却率"/>
        <xdr:cNvSpPr txBox="1"/>
      </xdr:nvSpPr>
      <xdr:spPr>
        <a:xfrm>
          <a:off x="13500744" y="185612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108</xdr:row>
      <xdr:rowOff>31585</xdr:rowOff>
    </xdr:from>
    <xdr:ext cx="405111" cy="259045"/>
    <xdr:sp macro="" textlink="">
      <xdr:nvSpPr>
        <xdr:cNvPr id="702" name="n_4mainValue【庁舎】&#10;有形固定資産減価償却率"/>
        <xdr:cNvSpPr txBox="1"/>
      </xdr:nvSpPr>
      <xdr:spPr>
        <a:xfrm>
          <a:off x="12611744" y="185481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3" name="正方形/長方形 70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4" name="正方形/長方形 70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5" name="正方形/長方形 70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6" name="正方形/長方形 70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7" name="正方形/長方形 70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8" name="正方形/長方形 70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9" name="正方形/長方形 70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10" name="正方形/長方形 70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11" name="テキスト ボックス 71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12" name="直線コネクタ 71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13" name="直線コネクタ 712"/>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14" name="テキスト ボックス 713"/>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15" name="直線コネクタ 714"/>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16" name="テキスト ボックス 715"/>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17" name="直線コネクタ 716"/>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18" name="テキスト ボックス 717"/>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19" name="直線コネクタ 718"/>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20" name="テキスト ボックス 719"/>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21" name="直線コネクタ 720"/>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22" name="テキスト ボックス 721"/>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3" name="直線コネクタ 72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4" name="テキスト ボックス 72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5"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13336</xdr:rowOff>
    </xdr:from>
    <xdr:to>
      <xdr:col>116</xdr:col>
      <xdr:colOff>62864</xdr:colOff>
      <xdr:row>108</xdr:row>
      <xdr:rowOff>106680</xdr:rowOff>
    </xdr:to>
    <xdr:cxnSp macro="">
      <xdr:nvCxnSpPr>
        <xdr:cNvPr id="726" name="直線コネクタ 725"/>
        <xdr:cNvCxnSpPr/>
      </xdr:nvCxnSpPr>
      <xdr:spPr>
        <a:xfrm flipV="1">
          <a:off x="22160864" y="17329786"/>
          <a:ext cx="0" cy="1293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110507</xdr:rowOff>
    </xdr:from>
    <xdr:ext cx="469744" cy="259045"/>
    <xdr:sp macro="" textlink="">
      <xdr:nvSpPr>
        <xdr:cNvPr id="727" name="【庁舎】&#10;一人当たり面積最小値テキスト"/>
        <xdr:cNvSpPr txBox="1"/>
      </xdr:nvSpPr>
      <xdr:spPr>
        <a:xfrm>
          <a:off x="22199600" y="1862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106680</xdr:rowOff>
    </xdr:from>
    <xdr:to>
      <xdr:col>116</xdr:col>
      <xdr:colOff>152400</xdr:colOff>
      <xdr:row>108</xdr:row>
      <xdr:rowOff>106680</xdr:rowOff>
    </xdr:to>
    <xdr:cxnSp macro="">
      <xdr:nvCxnSpPr>
        <xdr:cNvPr id="728" name="直線コネクタ 727"/>
        <xdr:cNvCxnSpPr/>
      </xdr:nvCxnSpPr>
      <xdr:spPr>
        <a:xfrm>
          <a:off x="22072600" y="1862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131463</xdr:rowOff>
    </xdr:from>
    <xdr:ext cx="469744" cy="259045"/>
    <xdr:sp macro="" textlink="">
      <xdr:nvSpPr>
        <xdr:cNvPr id="729" name="【庁舎】&#10;一人当たり面積最大値テキスト"/>
        <xdr:cNvSpPr txBox="1"/>
      </xdr:nvSpPr>
      <xdr:spPr>
        <a:xfrm>
          <a:off x="22199600" y="17105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13336</xdr:rowOff>
    </xdr:from>
    <xdr:to>
      <xdr:col>116</xdr:col>
      <xdr:colOff>152400</xdr:colOff>
      <xdr:row>101</xdr:row>
      <xdr:rowOff>13336</xdr:rowOff>
    </xdr:to>
    <xdr:cxnSp macro="">
      <xdr:nvCxnSpPr>
        <xdr:cNvPr id="730" name="直線コネクタ 729"/>
        <xdr:cNvCxnSpPr/>
      </xdr:nvCxnSpPr>
      <xdr:spPr>
        <a:xfrm>
          <a:off x="22072600" y="17329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59707</xdr:rowOff>
    </xdr:from>
    <xdr:ext cx="469744" cy="259045"/>
    <xdr:sp macro="" textlink="">
      <xdr:nvSpPr>
        <xdr:cNvPr id="731" name="【庁舎】&#10;一人当たり面積平均値テキスト"/>
        <xdr:cNvSpPr txBox="1"/>
      </xdr:nvSpPr>
      <xdr:spPr>
        <a:xfrm>
          <a:off x="22199600" y="178905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36830</xdr:rowOff>
    </xdr:from>
    <xdr:to>
      <xdr:col>116</xdr:col>
      <xdr:colOff>114300</xdr:colOff>
      <xdr:row>105</xdr:row>
      <xdr:rowOff>138430</xdr:rowOff>
    </xdr:to>
    <xdr:sp macro="" textlink="">
      <xdr:nvSpPr>
        <xdr:cNvPr id="732" name="フローチャート: 判断 731"/>
        <xdr:cNvSpPr/>
      </xdr:nvSpPr>
      <xdr:spPr>
        <a:xfrm>
          <a:off x="22110700" y="1803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44450</xdr:rowOff>
    </xdr:from>
    <xdr:to>
      <xdr:col>112</xdr:col>
      <xdr:colOff>38100</xdr:colOff>
      <xdr:row>105</xdr:row>
      <xdr:rowOff>146050</xdr:rowOff>
    </xdr:to>
    <xdr:sp macro="" textlink="">
      <xdr:nvSpPr>
        <xdr:cNvPr id="733" name="フローチャート: 判断 732"/>
        <xdr:cNvSpPr/>
      </xdr:nvSpPr>
      <xdr:spPr>
        <a:xfrm>
          <a:off x="21272500" y="1804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109220</xdr:rowOff>
    </xdr:from>
    <xdr:to>
      <xdr:col>107</xdr:col>
      <xdr:colOff>101600</xdr:colOff>
      <xdr:row>106</xdr:row>
      <xdr:rowOff>39370</xdr:rowOff>
    </xdr:to>
    <xdr:sp macro="" textlink="">
      <xdr:nvSpPr>
        <xdr:cNvPr id="734" name="フローチャート: 判断 733"/>
        <xdr:cNvSpPr/>
      </xdr:nvSpPr>
      <xdr:spPr>
        <a:xfrm>
          <a:off x="20383500" y="18111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145414</xdr:rowOff>
    </xdr:from>
    <xdr:to>
      <xdr:col>102</xdr:col>
      <xdr:colOff>165100</xdr:colOff>
      <xdr:row>106</xdr:row>
      <xdr:rowOff>75564</xdr:rowOff>
    </xdr:to>
    <xdr:sp macro="" textlink="">
      <xdr:nvSpPr>
        <xdr:cNvPr id="735" name="フローチャート: 判断 734"/>
        <xdr:cNvSpPr/>
      </xdr:nvSpPr>
      <xdr:spPr>
        <a:xfrm>
          <a:off x="19494500" y="18147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151130</xdr:rowOff>
    </xdr:from>
    <xdr:to>
      <xdr:col>98</xdr:col>
      <xdr:colOff>38100</xdr:colOff>
      <xdr:row>106</xdr:row>
      <xdr:rowOff>81280</xdr:rowOff>
    </xdr:to>
    <xdr:sp macro="" textlink="">
      <xdr:nvSpPr>
        <xdr:cNvPr id="736" name="フローチャート: 判断 735"/>
        <xdr:cNvSpPr/>
      </xdr:nvSpPr>
      <xdr:spPr>
        <a:xfrm>
          <a:off x="18605500" y="1815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7" name="テキスト ボックス 73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8" name="テキスト ボックス 73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9" name="テキスト ボックス 73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40" name="テキスト ボックス 73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41" name="テキスト ボックス 74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80645</xdr:rowOff>
    </xdr:from>
    <xdr:to>
      <xdr:col>116</xdr:col>
      <xdr:colOff>114300</xdr:colOff>
      <xdr:row>107</xdr:row>
      <xdr:rowOff>10795</xdr:rowOff>
    </xdr:to>
    <xdr:sp macro="" textlink="">
      <xdr:nvSpPr>
        <xdr:cNvPr id="742" name="楕円 741"/>
        <xdr:cNvSpPr/>
      </xdr:nvSpPr>
      <xdr:spPr>
        <a:xfrm>
          <a:off x="22110700" y="18254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59072</xdr:rowOff>
    </xdr:from>
    <xdr:ext cx="469744" cy="259045"/>
    <xdr:sp macro="" textlink="">
      <xdr:nvSpPr>
        <xdr:cNvPr id="743" name="【庁舎】&#10;一人当たり面積該当値テキスト"/>
        <xdr:cNvSpPr txBox="1"/>
      </xdr:nvSpPr>
      <xdr:spPr>
        <a:xfrm>
          <a:off x="22199600" y="18232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84455</xdr:rowOff>
    </xdr:from>
    <xdr:to>
      <xdr:col>112</xdr:col>
      <xdr:colOff>38100</xdr:colOff>
      <xdr:row>107</xdr:row>
      <xdr:rowOff>14605</xdr:rowOff>
    </xdr:to>
    <xdr:sp macro="" textlink="">
      <xdr:nvSpPr>
        <xdr:cNvPr id="744" name="楕円 743"/>
        <xdr:cNvSpPr/>
      </xdr:nvSpPr>
      <xdr:spPr>
        <a:xfrm>
          <a:off x="21272500" y="18258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131445</xdr:rowOff>
    </xdr:from>
    <xdr:to>
      <xdr:col>116</xdr:col>
      <xdr:colOff>63500</xdr:colOff>
      <xdr:row>106</xdr:row>
      <xdr:rowOff>135255</xdr:rowOff>
    </xdr:to>
    <xdr:cxnSp macro="">
      <xdr:nvCxnSpPr>
        <xdr:cNvPr id="745" name="直線コネクタ 744"/>
        <xdr:cNvCxnSpPr/>
      </xdr:nvCxnSpPr>
      <xdr:spPr>
        <a:xfrm flipV="1">
          <a:off x="21323300" y="18305145"/>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88264</xdr:rowOff>
    </xdr:from>
    <xdr:to>
      <xdr:col>107</xdr:col>
      <xdr:colOff>101600</xdr:colOff>
      <xdr:row>107</xdr:row>
      <xdr:rowOff>18414</xdr:rowOff>
    </xdr:to>
    <xdr:sp macro="" textlink="">
      <xdr:nvSpPr>
        <xdr:cNvPr id="746" name="楕円 745"/>
        <xdr:cNvSpPr/>
      </xdr:nvSpPr>
      <xdr:spPr>
        <a:xfrm>
          <a:off x="20383500" y="18261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135255</xdr:rowOff>
    </xdr:from>
    <xdr:to>
      <xdr:col>111</xdr:col>
      <xdr:colOff>177800</xdr:colOff>
      <xdr:row>106</xdr:row>
      <xdr:rowOff>139064</xdr:rowOff>
    </xdr:to>
    <xdr:cxnSp macro="">
      <xdr:nvCxnSpPr>
        <xdr:cNvPr id="747" name="直線コネクタ 746"/>
        <xdr:cNvCxnSpPr/>
      </xdr:nvCxnSpPr>
      <xdr:spPr>
        <a:xfrm flipV="1">
          <a:off x="20434300" y="18308955"/>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93980</xdr:rowOff>
    </xdr:from>
    <xdr:to>
      <xdr:col>102</xdr:col>
      <xdr:colOff>165100</xdr:colOff>
      <xdr:row>107</xdr:row>
      <xdr:rowOff>24130</xdr:rowOff>
    </xdr:to>
    <xdr:sp macro="" textlink="">
      <xdr:nvSpPr>
        <xdr:cNvPr id="748" name="楕円 747"/>
        <xdr:cNvSpPr/>
      </xdr:nvSpPr>
      <xdr:spPr>
        <a:xfrm>
          <a:off x="19494500" y="1826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139064</xdr:rowOff>
    </xdr:from>
    <xdr:to>
      <xdr:col>107</xdr:col>
      <xdr:colOff>50800</xdr:colOff>
      <xdr:row>106</xdr:row>
      <xdr:rowOff>144780</xdr:rowOff>
    </xdr:to>
    <xdr:cxnSp macro="">
      <xdr:nvCxnSpPr>
        <xdr:cNvPr id="749" name="直線コネクタ 748"/>
        <xdr:cNvCxnSpPr/>
      </xdr:nvCxnSpPr>
      <xdr:spPr>
        <a:xfrm flipV="1">
          <a:off x="19545300" y="18312764"/>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99695</xdr:rowOff>
    </xdr:from>
    <xdr:to>
      <xdr:col>98</xdr:col>
      <xdr:colOff>38100</xdr:colOff>
      <xdr:row>107</xdr:row>
      <xdr:rowOff>29845</xdr:rowOff>
    </xdr:to>
    <xdr:sp macro="" textlink="">
      <xdr:nvSpPr>
        <xdr:cNvPr id="750" name="楕円 749"/>
        <xdr:cNvSpPr/>
      </xdr:nvSpPr>
      <xdr:spPr>
        <a:xfrm>
          <a:off x="18605500" y="1827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144780</xdr:rowOff>
    </xdr:from>
    <xdr:to>
      <xdr:col>102</xdr:col>
      <xdr:colOff>114300</xdr:colOff>
      <xdr:row>106</xdr:row>
      <xdr:rowOff>150495</xdr:rowOff>
    </xdr:to>
    <xdr:cxnSp macro="">
      <xdr:nvCxnSpPr>
        <xdr:cNvPr id="751" name="直線コネクタ 750"/>
        <xdr:cNvCxnSpPr/>
      </xdr:nvCxnSpPr>
      <xdr:spPr>
        <a:xfrm flipV="1">
          <a:off x="18656300" y="1831848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162577</xdr:rowOff>
    </xdr:from>
    <xdr:ext cx="469744" cy="259045"/>
    <xdr:sp macro="" textlink="">
      <xdr:nvSpPr>
        <xdr:cNvPr id="752" name="n_1aveValue【庁舎】&#10;一人当たり面積"/>
        <xdr:cNvSpPr txBox="1"/>
      </xdr:nvSpPr>
      <xdr:spPr>
        <a:xfrm>
          <a:off x="21075727" y="1782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55897</xdr:rowOff>
    </xdr:from>
    <xdr:ext cx="469744" cy="259045"/>
    <xdr:sp macro="" textlink="">
      <xdr:nvSpPr>
        <xdr:cNvPr id="753" name="n_2aveValue【庁舎】&#10;一人当たり面積"/>
        <xdr:cNvSpPr txBox="1"/>
      </xdr:nvSpPr>
      <xdr:spPr>
        <a:xfrm>
          <a:off x="20199427" y="17886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92091</xdr:rowOff>
    </xdr:from>
    <xdr:ext cx="469744" cy="259045"/>
    <xdr:sp macro="" textlink="">
      <xdr:nvSpPr>
        <xdr:cNvPr id="754" name="n_3aveValue【庁舎】&#10;一人当たり面積"/>
        <xdr:cNvSpPr txBox="1"/>
      </xdr:nvSpPr>
      <xdr:spPr>
        <a:xfrm>
          <a:off x="19310427" y="17922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97807</xdr:rowOff>
    </xdr:from>
    <xdr:ext cx="469744" cy="259045"/>
    <xdr:sp macro="" textlink="">
      <xdr:nvSpPr>
        <xdr:cNvPr id="755" name="n_4aveValue【庁舎】&#10;一人当たり面積"/>
        <xdr:cNvSpPr txBox="1"/>
      </xdr:nvSpPr>
      <xdr:spPr>
        <a:xfrm>
          <a:off x="18421427" y="1792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5732</xdr:rowOff>
    </xdr:from>
    <xdr:ext cx="469744" cy="259045"/>
    <xdr:sp macro="" textlink="">
      <xdr:nvSpPr>
        <xdr:cNvPr id="756" name="n_1mainValue【庁舎】&#10;一人当たり面積"/>
        <xdr:cNvSpPr txBox="1"/>
      </xdr:nvSpPr>
      <xdr:spPr>
        <a:xfrm>
          <a:off x="21075727" y="18350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9541</xdr:rowOff>
    </xdr:from>
    <xdr:ext cx="469744" cy="259045"/>
    <xdr:sp macro="" textlink="">
      <xdr:nvSpPr>
        <xdr:cNvPr id="757" name="n_2mainValue【庁舎】&#10;一人当たり面積"/>
        <xdr:cNvSpPr txBox="1"/>
      </xdr:nvSpPr>
      <xdr:spPr>
        <a:xfrm>
          <a:off x="20199427" y="18354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15257</xdr:rowOff>
    </xdr:from>
    <xdr:ext cx="469744" cy="259045"/>
    <xdr:sp macro="" textlink="">
      <xdr:nvSpPr>
        <xdr:cNvPr id="758" name="n_3mainValue【庁舎】&#10;一人当たり面積"/>
        <xdr:cNvSpPr txBox="1"/>
      </xdr:nvSpPr>
      <xdr:spPr>
        <a:xfrm>
          <a:off x="19310427" y="1836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20972</xdr:rowOff>
    </xdr:from>
    <xdr:ext cx="469744" cy="259045"/>
    <xdr:sp macro="" textlink="">
      <xdr:nvSpPr>
        <xdr:cNvPr id="759" name="n_4mainValue【庁舎】&#10;一人当たり面積"/>
        <xdr:cNvSpPr txBox="1"/>
      </xdr:nvSpPr>
      <xdr:spPr>
        <a:xfrm>
          <a:off x="18421427" y="18366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60" name="正方形/長方形 75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61" name="正方形/長方形 76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2" name="テキスト ボックス 76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有形固定資産減価償却率は、いずれの施設も類似団体の平均値を大きく下回り、施設の老朽化が進んでいることが示唆される。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福祉施設の有形固定資産減価償却率が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12.1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ポイント増加したのは、片岡デイサービスセンターの売却により、相対的に老朽化の進んだ施設を保有することとなったためである。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庁舎については、防災拠点としての役割があることから、施設更新の検討が必要である。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これらの施設の更新には、多額の財政負担が必要となるため、公共施設個別施設計画に基づいたマネジメントに沿って、計画的に進めることが必須である。一例としては、体育館・プールと市民会館については、既存の矢板市体育館と矢板市文化会館を、文化スポーツ複合施設として新たに整備する事業に着手しており、数値の改善が期待される。そのほかの施設の更新の検討についても、公共施設個別施設計画に基づいたマネジメントに沿って、廃止や集約化・複合化などによる適正管理を順次進めて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栃木県矢板市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31,373
31,045
170.46
16,047,903
14,986,448
1,011,647
8,219,415
12,418,173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29.1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9167061"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04850" y="4368800"/>
          <a:ext cx="9167061"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人当たり職員数」の算出に用いる職員数及び「給与水準（国との比較）」の「ラスパイレス指数」については、各調査対象年度の翌年の</a:t>
          </a:r>
        </a:p>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地方公務員給与実態調査に基づいているが、令和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本市の令和</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年度における財政力指数は、</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0.67</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（対類似団体比</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+0.11</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）となり、類似団体と比較すると、比較的上位に位置している。</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しかし、人口減少の進展や、市内大手製造業の事業縮小などに加え、新型コロナウイルス感染症の影響により、市税収入の大幅な増加は見込めない。現状としては、財政力指数は横ばいの状況が続くものと思われる。</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今後は、事務事業の選択と集中により、需要額の抑制と併せて、子育て支援事業や企業誘致により若年層の人口の流出を防ぎ、税収増に努めていくほか、公共施設等の</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施設命名権収入（ネーミングライツ）</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や市有財産の売払いの推進により財源の確保を目指す。</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139700</xdr:rowOff>
    </xdr:from>
    <xdr:to>
      <xdr:col>23</xdr:col>
      <xdr:colOff>133350</xdr:colOff>
      <xdr:row>44</xdr:row>
      <xdr:rowOff>84667</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140450"/>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54627</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139700</xdr:rowOff>
    </xdr:from>
    <xdr:to>
      <xdr:col>24</xdr:col>
      <xdr:colOff>12700</xdr:colOff>
      <xdr:row>35</xdr:row>
      <xdr:rowOff>139700</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39</xdr:row>
      <xdr:rowOff>137583</xdr:rowOff>
    </xdr:from>
    <xdr:to>
      <xdr:col>23</xdr:col>
      <xdr:colOff>133350</xdr:colOff>
      <xdr:row>39</xdr:row>
      <xdr:rowOff>157692</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6824133"/>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128710</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69867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156633</xdr:rowOff>
    </xdr:from>
    <xdr:to>
      <xdr:col>23</xdr:col>
      <xdr:colOff>184150</xdr:colOff>
      <xdr:row>41</xdr:row>
      <xdr:rowOff>86783</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39</xdr:row>
      <xdr:rowOff>137583</xdr:rowOff>
    </xdr:from>
    <xdr:to>
      <xdr:col>19</xdr:col>
      <xdr:colOff>133350</xdr:colOff>
      <xdr:row>39</xdr:row>
      <xdr:rowOff>137583</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68241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136525</xdr:rowOff>
    </xdr:from>
    <xdr:to>
      <xdr:col>19</xdr:col>
      <xdr:colOff>184150</xdr:colOff>
      <xdr:row>41</xdr:row>
      <xdr:rowOff>66675</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51452</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0809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39</xdr:row>
      <xdr:rowOff>117475</xdr:rowOff>
    </xdr:from>
    <xdr:to>
      <xdr:col>15</xdr:col>
      <xdr:colOff>82550</xdr:colOff>
      <xdr:row>39</xdr:row>
      <xdr:rowOff>137583</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680402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136525</xdr:rowOff>
    </xdr:from>
    <xdr:to>
      <xdr:col>15</xdr:col>
      <xdr:colOff>133350</xdr:colOff>
      <xdr:row>41</xdr:row>
      <xdr:rowOff>66675</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51452</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08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39</xdr:row>
      <xdr:rowOff>117475</xdr:rowOff>
    </xdr:from>
    <xdr:to>
      <xdr:col>11</xdr:col>
      <xdr:colOff>31750</xdr:colOff>
      <xdr:row>39</xdr:row>
      <xdr:rowOff>137583</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flipV="1">
          <a:off x="1447800" y="680402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116417</xdr:rowOff>
    </xdr:from>
    <xdr:to>
      <xdr:col>11</xdr:col>
      <xdr:colOff>82550</xdr:colOff>
      <xdr:row>41</xdr:row>
      <xdr:rowOff>46567</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31344</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06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116417</xdr:rowOff>
    </xdr:from>
    <xdr:to>
      <xdr:col>7</xdr:col>
      <xdr:colOff>31750</xdr:colOff>
      <xdr:row>41</xdr:row>
      <xdr:rowOff>46567</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31344</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06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106892</xdr:rowOff>
    </xdr:from>
    <xdr:to>
      <xdr:col>23</xdr:col>
      <xdr:colOff>184150</xdr:colOff>
      <xdr:row>40</xdr:row>
      <xdr:rowOff>37042</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6793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123419</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6638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86783</xdr:rowOff>
    </xdr:from>
    <xdr:to>
      <xdr:col>19</xdr:col>
      <xdr:colOff>184150</xdr:colOff>
      <xdr:row>40</xdr:row>
      <xdr:rowOff>16933</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27110</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65422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86783</xdr:rowOff>
    </xdr:from>
    <xdr:to>
      <xdr:col>15</xdr:col>
      <xdr:colOff>133350</xdr:colOff>
      <xdr:row>40</xdr:row>
      <xdr:rowOff>16933</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27110</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654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66675</xdr:rowOff>
    </xdr:from>
    <xdr:to>
      <xdr:col>11</xdr:col>
      <xdr:colOff>82550</xdr:colOff>
      <xdr:row>39</xdr:row>
      <xdr:rowOff>168275</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675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7002</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6522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86783</xdr:rowOff>
    </xdr:from>
    <xdr:to>
      <xdr:col>7</xdr:col>
      <xdr:colOff>31750</xdr:colOff>
      <xdr:row>40</xdr:row>
      <xdr:rowOff>16933</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27110</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654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本市の令和</a:t>
          </a:r>
          <a:r>
            <a:rPr kumimoji="1" lang="en-US"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年度における経常収支比率</a:t>
          </a:r>
          <a:r>
            <a:rPr kumimoji="1" lang="en-US"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85.0%</a:t>
          </a:r>
          <a:r>
            <a:rPr kumimoji="1" lang="ja-JP"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（対類似団体比△</a:t>
          </a:r>
          <a:r>
            <a:rPr kumimoji="1" lang="en-US"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2.0pt</a:t>
          </a:r>
          <a:r>
            <a:rPr kumimoji="1" lang="ja-JP"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）は、令和</a:t>
          </a:r>
          <a:r>
            <a:rPr kumimoji="1" lang="en-US"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年度の</a:t>
          </a:r>
          <a:r>
            <a:rPr kumimoji="1" lang="en-US"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89.4%</a:t>
          </a:r>
          <a:r>
            <a:rPr kumimoji="1" lang="ja-JP"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から</a:t>
          </a:r>
          <a:r>
            <a:rPr kumimoji="1" lang="en-US"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4.4</a:t>
          </a:r>
          <a:r>
            <a:rPr kumimoji="1" lang="ja-JP"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ポイント改善し、</a:t>
          </a:r>
          <a:r>
            <a:rPr kumimoji="1" lang="en-US"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年連続で類似団体平均を下回った。</a:t>
          </a:r>
          <a:endParaRPr lang="ja-JP" altLang="ja-JP" sz="1050">
            <a:effectLst/>
            <a:latin typeface="ＭＳ ゴシック" panose="020B0609070205080204" pitchFamily="49" charset="-128"/>
            <a:ea typeface="ＭＳ ゴシック" panose="020B0609070205080204" pitchFamily="49" charset="-128"/>
          </a:endParaRPr>
        </a:p>
        <a:p>
          <a:pPr eaLnBrk="1" fontAlgn="auto" latinLnBrk="0" hangingPunct="1"/>
          <a:r>
            <a:rPr lang="ja-JP" altLang="en-US" sz="105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公債費の増加などにより</a:t>
          </a:r>
          <a:r>
            <a:rPr lang="ja-JP" altLang="ja-JP" sz="105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分子となる経常経費充当一般財源等は増加したが、</a:t>
          </a:r>
          <a:r>
            <a:rPr lang="ja-JP" altLang="en-US" sz="105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国の補正予算により追加交付があった普通交付税</a:t>
          </a:r>
          <a:r>
            <a:rPr lang="ja-JP" altLang="ja-JP" sz="105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の増加により経常一般財源額（分母）</a:t>
          </a:r>
          <a:r>
            <a:rPr lang="ja-JP" altLang="en-US" sz="105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が大幅に</a:t>
          </a:r>
          <a:r>
            <a:rPr lang="ja-JP" altLang="ja-JP" sz="105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増加したことにより、結果として</a:t>
          </a:r>
          <a:r>
            <a:rPr kumimoji="1" lang="ja-JP" altLang="ja-JP" sz="105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経常収支比率が改善した。</a:t>
          </a:r>
          <a:endParaRPr lang="ja-JP" altLang="ja-JP" sz="1050">
            <a:solidFill>
              <a:sysClr val="windowText" lastClr="000000"/>
            </a:solidFill>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05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ただし、</a:t>
          </a:r>
          <a:r>
            <a:rPr kumimoji="1" lang="ja-JP" altLang="en-US" sz="105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今回の改善は国や県から交付される経常一般財源が一時的に増加した結果に過ぎず</a:t>
          </a:r>
          <a:r>
            <a:rPr kumimoji="1" lang="ja-JP" altLang="ja-JP" sz="105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、市税収入</a:t>
          </a:r>
          <a:r>
            <a:rPr kumimoji="1" lang="ja-JP" altLang="en-US" sz="105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等の市が自主的に収入する</a:t>
          </a:r>
          <a:r>
            <a:rPr kumimoji="1" lang="ja-JP" altLang="ja-JP" sz="105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経常</a:t>
          </a:r>
          <a:r>
            <a:rPr kumimoji="1" lang="ja-JP" altLang="en-US" sz="105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一般</a:t>
          </a:r>
          <a:r>
            <a:rPr kumimoji="1" lang="ja-JP" altLang="ja-JP" sz="105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財源の減少傾向が変わった訳ではない。</a:t>
          </a:r>
          <a:endParaRPr lang="ja-JP" altLang="ja-JP" sz="1050">
            <a:solidFill>
              <a:sysClr val="windowText" lastClr="000000"/>
            </a:solidFill>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05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今後も、定住人口、市税収入の確保に努め、さらなる歳出削減により改善を図る。</a:t>
          </a:r>
          <a:endParaRPr lang="ja-JP" altLang="ja-JP" sz="105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124460</xdr:rowOff>
    </xdr:from>
    <xdr:to>
      <xdr:col>23</xdr:col>
      <xdr:colOff>133350</xdr:colOff>
      <xdr:row>67</xdr:row>
      <xdr:rowOff>104140</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953000" y="10240010"/>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76217</xdr:rowOff>
    </xdr:from>
    <xdr:ext cx="762000" cy="259045"/>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5041900" y="11563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104140</xdr:rowOff>
    </xdr:from>
    <xdr:to>
      <xdr:col>24</xdr:col>
      <xdr:colOff>12700</xdr:colOff>
      <xdr:row>67</xdr:row>
      <xdr:rowOff>104140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1591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39387</xdr:rowOff>
    </xdr:from>
    <xdr:ext cx="762000" cy="259045"/>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5041900" y="9983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124460</xdr:rowOff>
    </xdr:from>
    <xdr:to>
      <xdr:col>24</xdr:col>
      <xdr:colOff>12700</xdr:colOff>
      <xdr:row>59</xdr:row>
      <xdr:rowOff>124460</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0240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165100</xdr:rowOff>
    </xdr:from>
    <xdr:to>
      <xdr:col>23</xdr:col>
      <xdr:colOff>133350</xdr:colOff>
      <xdr:row>65</xdr:row>
      <xdr:rowOff>4656</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flipV="1">
          <a:off x="4114800" y="10795000"/>
          <a:ext cx="838200" cy="353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75794</xdr:rowOff>
    </xdr:from>
    <xdr:ext cx="762000" cy="259045"/>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5041900" y="10877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103717</xdr:rowOff>
    </xdr:from>
    <xdr:to>
      <xdr:col>23</xdr:col>
      <xdr:colOff>184150</xdr:colOff>
      <xdr:row>64</xdr:row>
      <xdr:rowOff>33867</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902200" y="1090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4656</xdr:rowOff>
    </xdr:from>
    <xdr:to>
      <xdr:col>19</xdr:col>
      <xdr:colOff>133350</xdr:colOff>
      <xdr:row>65</xdr:row>
      <xdr:rowOff>157480</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3225800" y="11148906"/>
          <a:ext cx="889000" cy="152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106680</xdr:rowOff>
    </xdr:from>
    <xdr:to>
      <xdr:col>19</xdr:col>
      <xdr:colOff>184150</xdr:colOff>
      <xdr:row>66</xdr:row>
      <xdr:rowOff>36830</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064000" y="1125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21607</xdr:rowOff>
    </xdr:from>
    <xdr:ext cx="7366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733800" y="113373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157480</xdr:rowOff>
    </xdr:from>
    <xdr:to>
      <xdr:col>15</xdr:col>
      <xdr:colOff>82550</xdr:colOff>
      <xdr:row>66</xdr:row>
      <xdr:rowOff>66463</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flipV="1">
          <a:off x="2336800" y="11301730"/>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66</xdr:row>
      <xdr:rowOff>23706</xdr:rowOff>
    </xdr:from>
    <xdr:to>
      <xdr:col>15</xdr:col>
      <xdr:colOff>133350</xdr:colOff>
      <xdr:row>66</xdr:row>
      <xdr:rowOff>125306</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3175000" y="11339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110083</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844800" y="11425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66</xdr:row>
      <xdr:rowOff>66463</xdr:rowOff>
    </xdr:from>
    <xdr:to>
      <xdr:col>11</xdr:col>
      <xdr:colOff>31750</xdr:colOff>
      <xdr:row>66</xdr:row>
      <xdr:rowOff>162983</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flipV="1">
          <a:off x="1447800" y="11382163"/>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138854</xdr:rowOff>
    </xdr:from>
    <xdr:to>
      <xdr:col>11</xdr:col>
      <xdr:colOff>82550</xdr:colOff>
      <xdr:row>66</xdr:row>
      <xdr:rowOff>69004</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2286000" y="11283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79181</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955800" y="11051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146896</xdr:rowOff>
    </xdr:from>
    <xdr:to>
      <xdr:col>7</xdr:col>
      <xdr:colOff>31750</xdr:colOff>
      <xdr:row>66</xdr:row>
      <xdr:rowOff>77046</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1397000" y="11291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87223</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066800" y="11060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114300</xdr:rowOff>
    </xdr:from>
    <xdr:to>
      <xdr:col>23</xdr:col>
      <xdr:colOff>184150</xdr:colOff>
      <xdr:row>63</xdr:row>
      <xdr:rowOff>44450</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902200" y="1074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130827</xdr:rowOff>
    </xdr:from>
    <xdr:ext cx="762000" cy="259045"/>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5041900" y="1058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125306</xdr:rowOff>
    </xdr:from>
    <xdr:to>
      <xdr:col>19</xdr:col>
      <xdr:colOff>184150</xdr:colOff>
      <xdr:row>65</xdr:row>
      <xdr:rowOff>55456</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064000" y="1109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65633</xdr:rowOff>
    </xdr:from>
    <xdr:ext cx="7366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733800" y="108669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106680</xdr:rowOff>
    </xdr:from>
    <xdr:to>
      <xdr:col>15</xdr:col>
      <xdr:colOff>133350</xdr:colOff>
      <xdr:row>66</xdr:row>
      <xdr:rowOff>36830</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3175000" y="1125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47007</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844800" y="11019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66</xdr:row>
      <xdr:rowOff>15663</xdr:rowOff>
    </xdr:from>
    <xdr:to>
      <xdr:col>11</xdr:col>
      <xdr:colOff>82550</xdr:colOff>
      <xdr:row>66</xdr:row>
      <xdr:rowOff>117263</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2286000" y="11331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102040</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955800" y="11417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66</xdr:row>
      <xdr:rowOff>112183</xdr:rowOff>
    </xdr:from>
    <xdr:to>
      <xdr:col>7</xdr:col>
      <xdr:colOff>31750</xdr:colOff>
      <xdr:row>67</xdr:row>
      <xdr:rowOff>42333</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1397000" y="1142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67</xdr:row>
      <xdr:rowOff>27110</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066800" y="11514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[130,067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132,342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本市の令和</a:t>
          </a:r>
          <a:r>
            <a:rPr kumimoji="1" lang="en-US" altLang="ja-JP" sz="11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3</a:t>
          </a:r>
          <a:r>
            <a:rPr kumimoji="1" lang="ja-JP" altLang="ja-JP" sz="11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年度における人口１人当たり人件費・物件費等決算額</a:t>
          </a:r>
          <a:r>
            <a:rPr kumimoji="1" lang="en-US" altLang="ja-JP" sz="11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130,067</a:t>
          </a:r>
          <a:r>
            <a:rPr kumimoji="1" lang="ja-JP" altLang="ja-JP" sz="11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円（対類似団体比△</a:t>
          </a:r>
          <a:r>
            <a:rPr kumimoji="1" lang="en-US" altLang="ja-JP" sz="11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42,018</a:t>
          </a:r>
          <a:r>
            <a:rPr kumimoji="1" lang="ja-JP" altLang="ja-JP" sz="11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円）は、令和</a:t>
          </a:r>
          <a:r>
            <a:rPr kumimoji="1" lang="en-US" altLang="ja-JP" sz="11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2</a:t>
          </a:r>
          <a:r>
            <a:rPr kumimoji="1" lang="ja-JP" altLang="ja-JP" sz="11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年度の</a:t>
          </a:r>
          <a:r>
            <a:rPr kumimoji="1" lang="en-US" altLang="ja-JP" sz="11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121,360</a:t>
          </a:r>
          <a:r>
            <a:rPr kumimoji="1" lang="ja-JP" altLang="ja-JP" sz="11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円から</a:t>
          </a:r>
          <a:r>
            <a:rPr kumimoji="1" lang="en-US" altLang="ja-JP" sz="11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8,707円増加した。</a:t>
          </a:r>
          <a:endParaRPr lang="ja-JP" altLang="ja-JP" sz="1100">
            <a:solidFill>
              <a:sysClr val="windowText" lastClr="000000"/>
            </a:solidFill>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en-US" sz="11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人件費・物件費が</a:t>
          </a:r>
          <a:r>
            <a:rPr kumimoji="1" lang="ja-JP" altLang="ja-JP" sz="11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増加した主な要因</a:t>
          </a:r>
          <a:r>
            <a:rPr kumimoji="1" lang="ja-JP" altLang="en-US" sz="11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として</a:t>
          </a:r>
          <a:r>
            <a:rPr kumimoji="1" lang="ja-JP" altLang="ja-JP" sz="11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は、</a:t>
          </a:r>
          <a:r>
            <a:rPr kumimoji="1" lang="ja-JP" altLang="en-US" sz="11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どちらも</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新型コロナウイルスワクチン接種会場運営に係る</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経費が増加したことが挙げられる</a:t>
          </a:r>
          <a:r>
            <a:rPr kumimoji="1" lang="ja-JP" altLang="ja-JP" sz="11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a:t>
          </a:r>
          <a:endParaRPr lang="ja-JP" altLang="ja-JP" sz="1100">
            <a:solidFill>
              <a:sysClr val="windowText" lastClr="000000"/>
            </a:solidFill>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en-US" sz="11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維持補修費についても、</a:t>
          </a:r>
          <a:r>
            <a:rPr kumimoji="1" lang="ja-JP" altLang="ja-JP" sz="11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河川浚渫事業や市道の維持管理事業に係る工事費等により</a:t>
          </a:r>
          <a:r>
            <a:rPr kumimoji="1" lang="ja-JP" altLang="en-US" sz="11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近年</a:t>
          </a:r>
          <a:r>
            <a:rPr kumimoji="1" lang="ja-JP" altLang="ja-JP" sz="11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増加</a:t>
          </a:r>
          <a:r>
            <a:rPr kumimoji="1" lang="ja-JP" altLang="en-US" sz="11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傾向にある</a:t>
          </a:r>
          <a:r>
            <a:rPr kumimoji="1" lang="en-US" altLang="ja-JP" sz="11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a:t>
          </a:r>
          <a:endParaRPr lang="ja-JP" altLang="ja-JP" sz="1100">
            <a:solidFill>
              <a:sysClr val="windowText" lastClr="000000"/>
            </a:solidFill>
            <a:effectLst/>
            <a:latin typeface="ＭＳ ゴシック" panose="020B0609070205080204" pitchFamily="49" charset="-128"/>
            <a:ea typeface="ＭＳ ゴシック" panose="020B0609070205080204" pitchFamily="49" charset="-128"/>
          </a:endParaRPr>
        </a:p>
        <a:p>
          <a:pPr eaLnBrk="1" fontAlgn="auto" latinLnBrk="0" hangingPunct="1"/>
          <a:r>
            <a:rPr lang="ja-JP" altLang="ja-JP" sz="11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人口が減少し続ける中、感染症対応や老朽化した公共施設の維持補修等の増加が予想されるため、人口１人当たり人件費・物件費等の増加傾向は今後も続く可能性がある。</a:t>
          </a:r>
          <a:endParaRPr lang="ja-JP" altLang="ja-JP" sz="11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id="{00000000-0008-0000-0300-0000BD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15681</xdr:rowOff>
    </xdr:from>
    <xdr:to>
      <xdr:col>23</xdr:col>
      <xdr:colOff>133350</xdr:colOff>
      <xdr:row>90</xdr:row>
      <xdr:rowOff>10806</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flipV="1">
          <a:off x="4953000" y="13903131"/>
          <a:ext cx="0" cy="15381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154333</xdr:rowOff>
    </xdr:from>
    <xdr:ext cx="762000" cy="259045"/>
    <xdr:sp macro="" textlink="">
      <xdr:nvSpPr>
        <xdr:cNvPr id="191" name="人件費・物件費等の状況最小値テキスト">
          <a:extLst>
            <a:ext uri="{FF2B5EF4-FFF2-40B4-BE49-F238E27FC236}">
              <a16:creationId xmlns:a16="http://schemas.microsoft.com/office/drawing/2014/main" id="{00000000-0008-0000-0300-0000BF000000}"/>
            </a:ext>
          </a:extLst>
        </xdr:cNvPr>
        <xdr:cNvSpPr txBox="1"/>
      </xdr:nvSpPr>
      <xdr:spPr>
        <a:xfrm>
          <a:off x="5041900" y="15413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10806</xdr:rowOff>
    </xdr:from>
    <xdr:to>
      <xdr:col>24</xdr:col>
      <xdr:colOff>12700</xdr:colOff>
      <xdr:row>90</xdr:row>
      <xdr:rowOff>10806</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5441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102058</xdr:rowOff>
    </xdr:from>
    <xdr:ext cx="762000" cy="259045"/>
    <xdr:sp macro="" textlink="">
      <xdr:nvSpPr>
        <xdr:cNvPr id="193" name="人件費・物件費等の状況最大値テキスト">
          <a:extLst>
            <a:ext uri="{FF2B5EF4-FFF2-40B4-BE49-F238E27FC236}">
              <a16:creationId xmlns:a16="http://schemas.microsoft.com/office/drawing/2014/main" id="{00000000-0008-0000-0300-0000C1000000}"/>
            </a:ext>
          </a:extLst>
        </xdr:cNvPr>
        <xdr:cNvSpPr txBox="1"/>
      </xdr:nvSpPr>
      <xdr:spPr>
        <a:xfrm>
          <a:off x="5041900" y="13646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112,739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15681</xdr:rowOff>
    </xdr:from>
    <xdr:to>
      <xdr:col>24</xdr:col>
      <xdr:colOff>12700</xdr:colOff>
      <xdr:row>81</xdr:row>
      <xdr:rowOff>15681</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3903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85023</xdr:rowOff>
    </xdr:from>
    <xdr:to>
      <xdr:col>23</xdr:col>
      <xdr:colOff>133350</xdr:colOff>
      <xdr:row>81</xdr:row>
      <xdr:rowOff>155056</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114800" y="13972473"/>
          <a:ext cx="838200" cy="70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71398</xdr:rowOff>
    </xdr:from>
    <xdr:ext cx="762000" cy="259045"/>
    <xdr:sp macro="" textlink="">
      <xdr:nvSpPr>
        <xdr:cNvPr id="196" name="人件費・物件費等の状況平均値テキスト">
          <a:extLst>
            <a:ext uri="{FF2B5EF4-FFF2-40B4-BE49-F238E27FC236}">
              <a16:creationId xmlns:a16="http://schemas.microsoft.com/office/drawing/2014/main" id="{00000000-0008-0000-0300-0000C4000000}"/>
            </a:ext>
          </a:extLst>
        </xdr:cNvPr>
        <xdr:cNvSpPr txBox="1"/>
      </xdr:nvSpPr>
      <xdr:spPr>
        <a:xfrm>
          <a:off x="5041900" y="143017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99321</xdr:rowOff>
    </xdr:from>
    <xdr:to>
      <xdr:col>23</xdr:col>
      <xdr:colOff>184150</xdr:colOff>
      <xdr:row>84</xdr:row>
      <xdr:rowOff>29471</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902200" y="14329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54088</xdr:rowOff>
    </xdr:from>
    <xdr:to>
      <xdr:col>19</xdr:col>
      <xdr:colOff>133350</xdr:colOff>
      <xdr:row>81</xdr:row>
      <xdr:rowOff>85023</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3225800" y="13941538"/>
          <a:ext cx="889000" cy="30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11102</xdr:rowOff>
    </xdr:from>
    <xdr:to>
      <xdr:col>19</xdr:col>
      <xdr:colOff>184150</xdr:colOff>
      <xdr:row>83</xdr:row>
      <xdr:rowOff>112702</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064000" y="14241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97479</xdr:rowOff>
    </xdr:from>
    <xdr:ext cx="7366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3733800" y="143278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168084</xdr:rowOff>
    </xdr:from>
    <xdr:to>
      <xdr:col>15</xdr:col>
      <xdr:colOff>82550</xdr:colOff>
      <xdr:row>81</xdr:row>
      <xdr:rowOff>54088</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2336800" y="13884084"/>
          <a:ext cx="889000" cy="57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49119</xdr:rowOff>
    </xdr:from>
    <xdr:to>
      <xdr:col>15</xdr:col>
      <xdr:colOff>133350</xdr:colOff>
      <xdr:row>82</xdr:row>
      <xdr:rowOff>150719</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3175000" y="14108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135496</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2844800" y="14194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143359</xdr:rowOff>
    </xdr:from>
    <xdr:to>
      <xdr:col>11</xdr:col>
      <xdr:colOff>31750</xdr:colOff>
      <xdr:row>80</xdr:row>
      <xdr:rowOff>168084</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1447800" y="13859359"/>
          <a:ext cx="889000" cy="24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6764</xdr:rowOff>
    </xdr:from>
    <xdr:to>
      <xdr:col>11</xdr:col>
      <xdr:colOff>82550</xdr:colOff>
      <xdr:row>82</xdr:row>
      <xdr:rowOff>108364</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2286000" y="1406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93141</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955800" y="14152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27814</xdr:rowOff>
    </xdr:from>
    <xdr:to>
      <xdr:col>7</xdr:col>
      <xdr:colOff>31750</xdr:colOff>
      <xdr:row>82</xdr:row>
      <xdr:rowOff>129414</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1397000" y="14086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114191</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066800" y="14173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104256</xdr:rowOff>
    </xdr:from>
    <xdr:to>
      <xdr:col>23</xdr:col>
      <xdr:colOff>184150</xdr:colOff>
      <xdr:row>82</xdr:row>
      <xdr:rowOff>34406</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902200" y="13991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120783</xdr:rowOff>
    </xdr:from>
    <xdr:ext cx="762000" cy="259045"/>
    <xdr:sp macro="" textlink="">
      <xdr:nvSpPr>
        <xdr:cNvPr id="215" name="人件費・物件費等の状況該当値テキスト">
          <a:extLst>
            <a:ext uri="{FF2B5EF4-FFF2-40B4-BE49-F238E27FC236}">
              <a16:creationId xmlns:a16="http://schemas.microsoft.com/office/drawing/2014/main" id="{00000000-0008-0000-0300-0000D7000000}"/>
            </a:ext>
          </a:extLst>
        </xdr:cNvPr>
        <xdr:cNvSpPr txBox="1"/>
      </xdr:nvSpPr>
      <xdr:spPr>
        <a:xfrm>
          <a:off x="5041900" y="13836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34223</xdr:rowOff>
    </xdr:from>
    <xdr:to>
      <xdr:col>19</xdr:col>
      <xdr:colOff>184150</xdr:colOff>
      <xdr:row>81</xdr:row>
      <xdr:rowOff>135823</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064000" y="13921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146000</xdr:rowOff>
    </xdr:from>
    <xdr:ext cx="7366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3733800" y="136905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3288</xdr:rowOff>
    </xdr:from>
    <xdr:to>
      <xdr:col>15</xdr:col>
      <xdr:colOff>133350</xdr:colOff>
      <xdr:row>81</xdr:row>
      <xdr:rowOff>104888</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3175000" y="13890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115065</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2844800" y="13659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117284</xdr:rowOff>
    </xdr:from>
    <xdr:to>
      <xdr:col>11</xdr:col>
      <xdr:colOff>82550</xdr:colOff>
      <xdr:row>81</xdr:row>
      <xdr:rowOff>47434</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2286000" y="13833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57611</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955800" y="13602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92559</xdr:rowOff>
    </xdr:from>
    <xdr:to>
      <xdr:col>7</xdr:col>
      <xdr:colOff>31750</xdr:colOff>
      <xdr:row>81</xdr:row>
      <xdr:rowOff>22709</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1397000" y="13808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32886</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066800" y="13577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本市の令和</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年度におけるラスパイレス指数</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99.6</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は、令和</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年度</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と同値であり</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、類似団体平均を</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2.1</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ポイント上回った。</a:t>
          </a:r>
          <a:endParaRPr lang="ja-JP" altLang="ja-JP" sz="11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本市のラスパイレス指数が類似団体平均を上回る状況が続いている要因としては、社会人経験者を採用していた期間や、新規採用を抑制した時期があり、経験年数階層内における職員の分布が若年層と比較すると中堅職員以上が大きく占め、そうした影響により平均給料月額が高くなったためと考えられる。</a:t>
          </a:r>
          <a:endParaRPr lang="ja-JP" altLang="ja-JP" sz="1100">
            <a:effectLst/>
            <a:latin typeface="ＭＳ ゴシック" panose="020B0609070205080204" pitchFamily="49" charset="-128"/>
            <a:ea typeface="ＭＳ ゴシック" panose="020B0609070205080204" pitchFamily="49"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31045</xdr:rowOff>
    </xdr:from>
    <xdr:to>
      <xdr:col>81</xdr:col>
      <xdr:colOff>44450</xdr:colOff>
      <xdr:row>88</xdr:row>
      <xdr:rowOff>40216</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7018000" y="13747045"/>
          <a:ext cx="0" cy="13807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12293</xdr:rowOff>
    </xdr:from>
    <xdr:ext cx="762000" cy="259045"/>
    <xdr:sp macro="" textlink="">
      <xdr:nvSpPr>
        <xdr:cNvPr id="253" name="給与水準   （国との比較）最小値テキスト">
          <a:extLst>
            <a:ext uri="{FF2B5EF4-FFF2-40B4-BE49-F238E27FC236}">
              <a16:creationId xmlns:a16="http://schemas.microsoft.com/office/drawing/2014/main" id="{00000000-0008-0000-0300-0000FD000000}"/>
            </a:ext>
          </a:extLst>
        </xdr:cNvPr>
        <xdr:cNvSpPr txBox="1"/>
      </xdr:nvSpPr>
      <xdr:spPr>
        <a:xfrm>
          <a:off x="17106900" y="15099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40216</xdr:rowOff>
    </xdr:from>
    <xdr:to>
      <xdr:col>81</xdr:col>
      <xdr:colOff>133350</xdr:colOff>
      <xdr:row>88</xdr:row>
      <xdr:rowOff>40216</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5127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117422</xdr:rowOff>
    </xdr:from>
    <xdr:ext cx="762000" cy="259045"/>
    <xdr:sp macro="" textlink="">
      <xdr:nvSpPr>
        <xdr:cNvPr id="255" name="給与水準   （国との比較）最大値テキスト">
          <a:extLst>
            <a:ext uri="{FF2B5EF4-FFF2-40B4-BE49-F238E27FC236}">
              <a16:creationId xmlns:a16="http://schemas.microsoft.com/office/drawing/2014/main" id="{00000000-0008-0000-0300-0000FF000000}"/>
            </a:ext>
          </a:extLst>
        </xdr:cNvPr>
        <xdr:cNvSpPr txBox="1"/>
      </xdr:nvSpPr>
      <xdr:spPr>
        <a:xfrm>
          <a:off x="17106900" y="13490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31045</xdr:rowOff>
    </xdr:from>
    <xdr:to>
      <xdr:col>81</xdr:col>
      <xdr:colOff>133350</xdr:colOff>
      <xdr:row>80</xdr:row>
      <xdr:rowOff>31045</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3747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112184</xdr:rowOff>
    </xdr:from>
    <xdr:to>
      <xdr:col>81</xdr:col>
      <xdr:colOff>44450</xdr:colOff>
      <xdr:row>85</xdr:row>
      <xdr:rowOff>112184</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179800" y="1468543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82</xdr:row>
      <xdr:rowOff>139293</xdr:rowOff>
    </xdr:from>
    <xdr:ext cx="762000" cy="259045"/>
    <xdr:sp macro="" textlink="">
      <xdr:nvSpPr>
        <xdr:cNvPr id="258" name="給与水準   （国との比較）平均値テキスト">
          <a:extLst>
            <a:ext uri="{FF2B5EF4-FFF2-40B4-BE49-F238E27FC236}">
              <a16:creationId xmlns:a16="http://schemas.microsoft.com/office/drawing/2014/main" id="{00000000-0008-0000-0300-000002010000}"/>
            </a:ext>
          </a:extLst>
        </xdr:cNvPr>
        <xdr:cNvSpPr txBox="1"/>
      </xdr:nvSpPr>
      <xdr:spPr>
        <a:xfrm>
          <a:off x="17106900" y="14198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122766</xdr:rowOff>
    </xdr:from>
    <xdr:to>
      <xdr:col>81</xdr:col>
      <xdr:colOff>95250</xdr:colOff>
      <xdr:row>84</xdr:row>
      <xdr:rowOff>52916</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967200" y="1435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85372</xdr:rowOff>
    </xdr:from>
    <xdr:to>
      <xdr:col>77</xdr:col>
      <xdr:colOff>44450</xdr:colOff>
      <xdr:row>85</xdr:row>
      <xdr:rowOff>112184</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5290800" y="14658622"/>
          <a:ext cx="8890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83</xdr:row>
      <xdr:rowOff>122766</xdr:rowOff>
    </xdr:from>
    <xdr:to>
      <xdr:col>77</xdr:col>
      <xdr:colOff>95250</xdr:colOff>
      <xdr:row>84</xdr:row>
      <xdr:rowOff>52916</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129000" y="1435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63093</xdr:rowOff>
    </xdr:from>
    <xdr:ext cx="7366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798800" y="14121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85372</xdr:rowOff>
    </xdr:from>
    <xdr:to>
      <xdr:col>72</xdr:col>
      <xdr:colOff>203200</xdr:colOff>
      <xdr:row>85</xdr:row>
      <xdr:rowOff>85372</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4401800" y="1465862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83</xdr:row>
      <xdr:rowOff>149578</xdr:rowOff>
    </xdr:from>
    <xdr:to>
      <xdr:col>73</xdr:col>
      <xdr:colOff>44450</xdr:colOff>
      <xdr:row>84</xdr:row>
      <xdr:rowOff>79728</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5240000" y="1437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89905</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909800" y="1414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4939</xdr:rowOff>
    </xdr:from>
    <xdr:to>
      <xdr:col>68</xdr:col>
      <xdr:colOff>152400</xdr:colOff>
      <xdr:row>85</xdr:row>
      <xdr:rowOff>85372</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a:off x="13512800" y="14578189"/>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83</xdr:row>
      <xdr:rowOff>149578</xdr:rowOff>
    </xdr:from>
    <xdr:to>
      <xdr:col>68</xdr:col>
      <xdr:colOff>203200</xdr:colOff>
      <xdr:row>84</xdr:row>
      <xdr:rowOff>79728</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4351000" y="1437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89905</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020800" y="1414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4939</xdr:rowOff>
    </xdr:from>
    <xdr:to>
      <xdr:col>64</xdr:col>
      <xdr:colOff>152400</xdr:colOff>
      <xdr:row>84</xdr:row>
      <xdr:rowOff>106539</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3462000" y="1440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116716</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131800" y="14175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61384</xdr:rowOff>
    </xdr:from>
    <xdr:to>
      <xdr:col>81</xdr:col>
      <xdr:colOff>95250</xdr:colOff>
      <xdr:row>85</xdr:row>
      <xdr:rowOff>162984</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967200" y="1463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33461</xdr:rowOff>
    </xdr:from>
    <xdr:ext cx="762000" cy="259045"/>
    <xdr:sp macro="" textlink="">
      <xdr:nvSpPr>
        <xdr:cNvPr id="277" name="給与水準   （国との比較）該当値テキスト">
          <a:extLst>
            <a:ext uri="{FF2B5EF4-FFF2-40B4-BE49-F238E27FC236}">
              <a16:creationId xmlns:a16="http://schemas.microsoft.com/office/drawing/2014/main" id="{00000000-0008-0000-0300-000015010000}"/>
            </a:ext>
          </a:extLst>
        </xdr:cNvPr>
        <xdr:cNvSpPr txBox="1"/>
      </xdr:nvSpPr>
      <xdr:spPr>
        <a:xfrm>
          <a:off x="17106900" y="14606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61384</xdr:rowOff>
    </xdr:from>
    <xdr:to>
      <xdr:col>77</xdr:col>
      <xdr:colOff>95250</xdr:colOff>
      <xdr:row>85</xdr:row>
      <xdr:rowOff>162984</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129000" y="1463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147761</xdr:rowOff>
    </xdr:from>
    <xdr:ext cx="7366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98800" y="147210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34572</xdr:rowOff>
    </xdr:from>
    <xdr:to>
      <xdr:col>73</xdr:col>
      <xdr:colOff>44450</xdr:colOff>
      <xdr:row>85</xdr:row>
      <xdr:rowOff>136172</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5240000" y="14607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120949</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909800" y="14694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34572</xdr:rowOff>
    </xdr:from>
    <xdr:to>
      <xdr:col>68</xdr:col>
      <xdr:colOff>203200</xdr:colOff>
      <xdr:row>85</xdr:row>
      <xdr:rowOff>136172</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4351000" y="14607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120949</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020800" y="14694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125589</xdr:rowOff>
    </xdr:from>
    <xdr:to>
      <xdr:col>64</xdr:col>
      <xdr:colOff>152400</xdr:colOff>
      <xdr:row>85</xdr:row>
      <xdr:rowOff>55739</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3462000" y="1452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40516</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131800" y="14613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本市の令和</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年度における人口</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1,000</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人当たり職員数</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7.20</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人（対類似団体比△</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1.65</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人）は、令和</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年度の</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7.13</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人から、</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0.07</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人</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の増でほぼ横ばいとなった。</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類似団体の中で比べても、少ない職員により市政を運営しているといえる。</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en-US" sz="11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令和</a:t>
          </a:r>
          <a:r>
            <a:rPr kumimoji="1" lang="en-US" altLang="ja-JP" sz="11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3</a:t>
          </a:r>
          <a:r>
            <a:rPr kumimoji="1" lang="ja-JP" altLang="en-US" sz="11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年</a:t>
          </a:r>
          <a:r>
            <a:rPr kumimoji="1" lang="en-US" altLang="ja-JP" sz="11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12</a:t>
          </a:r>
          <a:r>
            <a:rPr kumimoji="1" lang="ja-JP" altLang="en-US" sz="11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月に策定した矢板市定員適正化計画では、令和</a:t>
          </a:r>
          <a:r>
            <a:rPr kumimoji="1" lang="en-US" altLang="ja-JP" sz="11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7</a:t>
          </a:r>
          <a:r>
            <a:rPr kumimoji="1" lang="ja-JP" altLang="en-US" sz="11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年度までの</a:t>
          </a:r>
          <a:r>
            <a:rPr kumimoji="1" lang="en-US" altLang="ja-JP" sz="11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5</a:t>
          </a:r>
          <a:r>
            <a:rPr kumimoji="1" lang="ja-JP" altLang="en-US" sz="11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年間で職員数を</a:t>
          </a:r>
          <a:r>
            <a:rPr kumimoji="1" lang="en-US" altLang="ja-JP" sz="11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22</a:t>
          </a:r>
          <a:r>
            <a:rPr kumimoji="1" lang="ja-JP" altLang="en-US" sz="11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人（</a:t>
          </a:r>
          <a:r>
            <a:rPr kumimoji="1" lang="en-US" altLang="ja-JP" sz="11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8.5%</a:t>
          </a:r>
          <a:r>
            <a:rPr kumimoji="1" lang="ja-JP" altLang="en-US" sz="11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）削減することを掲げている。自然災害の増加や、権限移譲等により業務量は増大しているが、</a:t>
          </a:r>
          <a:r>
            <a:rPr kumimoji="1" lang="ja-JP" altLang="ja-JP" sz="11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行政サービスを低下させることなく、各種研修等を継続的に実施し、少数精鋭による職員配置を行っていく。</a:t>
          </a:r>
          <a:endParaRPr lang="ja-JP" altLang="ja-JP" sz="14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68</xdr:row>
      <xdr:rowOff>41275</xdr:rowOff>
    </xdr:from>
    <xdr:to>
      <xdr:col>85</xdr:col>
      <xdr:colOff>95250</xdr:colOff>
      <xdr:row>68</xdr:row>
      <xdr:rowOff>41275</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69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70502</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55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123825</xdr:rowOff>
    </xdr:from>
    <xdr:to>
      <xdr:col>85</xdr:col>
      <xdr:colOff>95250</xdr:colOff>
      <xdr:row>64</xdr:row>
      <xdr:rowOff>123825</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09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153052</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95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34925</xdr:rowOff>
    </xdr:from>
    <xdr:to>
      <xdr:col>85</xdr:col>
      <xdr:colOff>95250</xdr:colOff>
      <xdr:row>61</xdr:row>
      <xdr:rowOff>34925</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49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64152</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35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117475</xdr:rowOff>
    </xdr:from>
    <xdr:to>
      <xdr:col>85</xdr:col>
      <xdr:colOff>95250</xdr:colOff>
      <xdr:row>57</xdr:row>
      <xdr:rowOff>117475</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89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56</xdr:row>
      <xdr:rowOff>146702</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74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a:extLst>
            <a:ext uri="{FF2B5EF4-FFF2-40B4-BE49-F238E27FC236}">
              <a16:creationId xmlns:a16="http://schemas.microsoft.com/office/drawing/2014/main" id="{00000000-0008-0000-0300-00003E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95329</xdr:rowOff>
    </xdr:from>
    <xdr:to>
      <xdr:col>81</xdr:col>
      <xdr:colOff>44450</xdr:colOff>
      <xdr:row>67</xdr:row>
      <xdr:rowOff>42307</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flipV="1">
          <a:off x="17018000" y="10039429"/>
          <a:ext cx="0" cy="14900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14384</xdr:rowOff>
    </xdr:from>
    <xdr:ext cx="762000" cy="259045"/>
    <xdr:sp macro="" textlink="">
      <xdr:nvSpPr>
        <xdr:cNvPr id="320" name="定員管理の状況最小値テキスト">
          <a:extLst>
            <a:ext uri="{FF2B5EF4-FFF2-40B4-BE49-F238E27FC236}">
              <a16:creationId xmlns:a16="http://schemas.microsoft.com/office/drawing/2014/main" id="{00000000-0008-0000-0300-000040010000}"/>
            </a:ext>
          </a:extLst>
        </xdr:cNvPr>
        <xdr:cNvSpPr txBox="1"/>
      </xdr:nvSpPr>
      <xdr:spPr>
        <a:xfrm>
          <a:off x="17106900" y="11501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42307</xdr:rowOff>
    </xdr:from>
    <xdr:to>
      <xdr:col>81</xdr:col>
      <xdr:colOff>133350</xdr:colOff>
      <xdr:row>67</xdr:row>
      <xdr:rowOff>42307</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1529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10256</xdr:rowOff>
    </xdr:from>
    <xdr:ext cx="762000" cy="259045"/>
    <xdr:sp macro="" textlink="">
      <xdr:nvSpPr>
        <xdr:cNvPr id="322" name="定員管理の状況最大値テキスト">
          <a:extLst>
            <a:ext uri="{FF2B5EF4-FFF2-40B4-BE49-F238E27FC236}">
              <a16:creationId xmlns:a16="http://schemas.microsoft.com/office/drawing/2014/main" id="{00000000-0008-0000-0300-000042010000}"/>
            </a:ext>
          </a:extLst>
        </xdr:cNvPr>
        <xdr:cNvSpPr txBox="1"/>
      </xdr:nvSpPr>
      <xdr:spPr>
        <a:xfrm>
          <a:off x="17106900" y="9782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95329</xdr:rowOff>
    </xdr:from>
    <xdr:to>
      <xdr:col>81</xdr:col>
      <xdr:colOff>133350</xdr:colOff>
      <xdr:row>58</xdr:row>
      <xdr:rowOff>95329</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10039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75168</xdr:rowOff>
    </xdr:from>
    <xdr:to>
      <xdr:col>81</xdr:col>
      <xdr:colOff>44450</xdr:colOff>
      <xdr:row>60</xdr:row>
      <xdr:rowOff>85725</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6179800" y="10362168"/>
          <a:ext cx="838200" cy="10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84393</xdr:rowOff>
    </xdr:from>
    <xdr:ext cx="762000" cy="259045"/>
    <xdr:sp macro="" textlink="">
      <xdr:nvSpPr>
        <xdr:cNvPr id="325" name="定員管理の状況平均値テキスト">
          <a:extLst>
            <a:ext uri="{FF2B5EF4-FFF2-40B4-BE49-F238E27FC236}">
              <a16:creationId xmlns:a16="http://schemas.microsoft.com/office/drawing/2014/main" id="{00000000-0008-0000-0300-000045010000}"/>
            </a:ext>
          </a:extLst>
        </xdr:cNvPr>
        <xdr:cNvSpPr txBox="1"/>
      </xdr:nvSpPr>
      <xdr:spPr>
        <a:xfrm>
          <a:off x="17106900" y="105428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112316</xdr:rowOff>
    </xdr:from>
    <xdr:to>
      <xdr:col>81</xdr:col>
      <xdr:colOff>95250</xdr:colOff>
      <xdr:row>62</xdr:row>
      <xdr:rowOff>42466</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967200" y="10570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67628</xdr:rowOff>
    </xdr:from>
    <xdr:to>
      <xdr:col>77</xdr:col>
      <xdr:colOff>44450</xdr:colOff>
      <xdr:row>60</xdr:row>
      <xdr:rowOff>75168</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5290800" y="10354628"/>
          <a:ext cx="889000" cy="7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62547</xdr:rowOff>
    </xdr:from>
    <xdr:to>
      <xdr:col>77</xdr:col>
      <xdr:colOff>95250</xdr:colOff>
      <xdr:row>61</xdr:row>
      <xdr:rowOff>164147</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129000" y="10520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148924</xdr:rowOff>
    </xdr:from>
    <xdr:ext cx="7366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5798800" y="106073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67628</xdr:rowOff>
    </xdr:from>
    <xdr:to>
      <xdr:col>72</xdr:col>
      <xdr:colOff>203200</xdr:colOff>
      <xdr:row>60</xdr:row>
      <xdr:rowOff>70644</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flipV="1">
          <a:off x="14401800" y="10354628"/>
          <a:ext cx="889000" cy="3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29369</xdr:rowOff>
    </xdr:from>
    <xdr:to>
      <xdr:col>73</xdr:col>
      <xdr:colOff>44450</xdr:colOff>
      <xdr:row>61</xdr:row>
      <xdr:rowOff>130969</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5240000" y="10487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115746</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909800" y="10574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43497</xdr:rowOff>
    </xdr:from>
    <xdr:to>
      <xdr:col>68</xdr:col>
      <xdr:colOff>152400</xdr:colOff>
      <xdr:row>60</xdr:row>
      <xdr:rowOff>70644</xdr:rowOff>
    </xdr:to>
    <xdr:cxnSp macro="">
      <xdr:nvCxnSpPr>
        <xdr:cNvPr id="333" name="直線コネクタ 332">
          <a:extLst>
            <a:ext uri="{FF2B5EF4-FFF2-40B4-BE49-F238E27FC236}">
              <a16:creationId xmlns:a16="http://schemas.microsoft.com/office/drawing/2014/main" id="{00000000-0008-0000-0300-00004D010000}"/>
            </a:ext>
          </a:extLst>
        </xdr:cNvPr>
        <xdr:cNvCxnSpPr/>
      </xdr:nvCxnSpPr>
      <xdr:spPr>
        <a:xfrm>
          <a:off x="13512800" y="10330497"/>
          <a:ext cx="889000" cy="27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167640</xdr:rowOff>
    </xdr:from>
    <xdr:to>
      <xdr:col>68</xdr:col>
      <xdr:colOff>203200</xdr:colOff>
      <xdr:row>61</xdr:row>
      <xdr:rowOff>97790</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4351000" y="1045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82567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020800" y="1054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160100</xdr:rowOff>
    </xdr:from>
    <xdr:to>
      <xdr:col>64</xdr:col>
      <xdr:colOff>152400</xdr:colOff>
      <xdr:row>61</xdr:row>
      <xdr:rowOff>90250</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3462000" y="1044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75027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131800" y="1053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34925</xdr:rowOff>
    </xdr:from>
    <xdr:to>
      <xdr:col>81</xdr:col>
      <xdr:colOff>95250</xdr:colOff>
      <xdr:row>60</xdr:row>
      <xdr:rowOff>136525</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967200" y="1032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51452</xdr:rowOff>
    </xdr:from>
    <xdr:ext cx="762000" cy="259045"/>
    <xdr:sp macro="" textlink="">
      <xdr:nvSpPr>
        <xdr:cNvPr id="344" name="定員管理の状況該当値テキスト">
          <a:extLst>
            <a:ext uri="{FF2B5EF4-FFF2-40B4-BE49-F238E27FC236}">
              <a16:creationId xmlns:a16="http://schemas.microsoft.com/office/drawing/2014/main" id="{00000000-0008-0000-0300-000058010000}"/>
            </a:ext>
          </a:extLst>
        </xdr:cNvPr>
        <xdr:cNvSpPr txBox="1"/>
      </xdr:nvSpPr>
      <xdr:spPr>
        <a:xfrm>
          <a:off x="17106900" y="10167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24368</xdr:rowOff>
    </xdr:from>
    <xdr:to>
      <xdr:col>77</xdr:col>
      <xdr:colOff>95250</xdr:colOff>
      <xdr:row>60</xdr:row>
      <xdr:rowOff>125968</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129000" y="10311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136145</xdr:rowOff>
    </xdr:from>
    <xdr:ext cx="7366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5798800" y="100802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16828</xdr:rowOff>
    </xdr:from>
    <xdr:to>
      <xdr:col>73</xdr:col>
      <xdr:colOff>44450</xdr:colOff>
      <xdr:row>60</xdr:row>
      <xdr:rowOff>118428</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5240000" y="1030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128605</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909800" y="1007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19844</xdr:rowOff>
    </xdr:from>
    <xdr:to>
      <xdr:col>68</xdr:col>
      <xdr:colOff>203200</xdr:colOff>
      <xdr:row>60</xdr:row>
      <xdr:rowOff>121444</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4351000" y="10306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131621</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020800" y="10075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164147</xdr:rowOff>
    </xdr:from>
    <xdr:to>
      <xdr:col>64</xdr:col>
      <xdr:colOff>152400</xdr:colOff>
      <xdr:row>60</xdr:row>
      <xdr:rowOff>94297</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3462000" y="10279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104474</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131800" y="10048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本市の令和</a:t>
          </a:r>
          <a:r>
            <a:rPr kumimoji="1" lang="en-US"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年度における実質公債費比率</a:t>
          </a:r>
          <a:r>
            <a:rPr kumimoji="1" lang="en-US"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8.8%（対類似団体比+0.5pt）は、</a:t>
          </a:r>
          <a:r>
            <a:rPr kumimoji="1" lang="ja-JP"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2年度の9.1%から0.3ポイント</a:t>
          </a:r>
          <a:r>
            <a:rPr kumimoji="1" lang="ja-JP" altLang="en-US" sz="1050" b="0" i="0" baseline="0">
              <a:solidFill>
                <a:schemeClr val="dk1"/>
              </a:solidFill>
              <a:effectLst/>
              <a:latin typeface="ＭＳ ゴシック" panose="020B0609070205080204" pitchFamily="49" charset="-128"/>
              <a:ea typeface="ＭＳ ゴシック" panose="020B0609070205080204" pitchFamily="49" charset="-128"/>
              <a:cs typeface="+mn-cs"/>
            </a:rPr>
            <a:t>減少</a:t>
          </a:r>
          <a:r>
            <a:rPr kumimoji="1" lang="en-US"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し</a:t>
          </a:r>
          <a:r>
            <a:rPr kumimoji="1" lang="ja-JP"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た。</a:t>
          </a:r>
          <a:r>
            <a:rPr kumimoji="1" lang="ja-JP" altLang="en-US" sz="1050" b="0" i="0" baseline="0">
              <a:solidFill>
                <a:schemeClr val="dk1"/>
              </a:solidFill>
              <a:effectLst/>
              <a:latin typeface="ＭＳ ゴシック" panose="020B0609070205080204" pitchFamily="49" charset="-128"/>
              <a:ea typeface="ＭＳ ゴシック" panose="020B0609070205080204" pitchFamily="49" charset="-128"/>
              <a:cs typeface="+mn-cs"/>
            </a:rPr>
            <a:t>この値は３か年の平均値であり、令和</a:t>
          </a:r>
          <a:r>
            <a:rPr kumimoji="1" lang="en-US"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050" b="0" i="0" baseline="0">
              <a:solidFill>
                <a:schemeClr val="dk1"/>
              </a:solidFill>
              <a:effectLst/>
              <a:latin typeface="ＭＳ ゴシック" panose="020B0609070205080204" pitchFamily="49" charset="-128"/>
              <a:ea typeface="ＭＳ ゴシック" panose="020B0609070205080204" pitchFamily="49" charset="-128"/>
              <a:cs typeface="+mn-cs"/>
            </a:rPr>
            <a:t>年度</a:t>
          </a:r>
          <a:r>
            <a:rPr kumimoji="1" lang="ja-JP" altLang="ja-JP" sz="105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単年度で</a:t>
          </a:r>
          <a:r>
            <a:rPr kumimoji="1" lang="ja-JP" altLang="en-US" sz="105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みると、</a:t>
          </a:r>
          <a:r>
            <a:rPr kumimoji="1" lang="ja-JP" altLang="ja-JP" sz="105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元利償還金</a:t>
          </a:r>
          <a:r>
            <a:rPr kumimoji="1" lang="ja-JP" altLang="en-US" sz="105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が過去３か年で最大となったが、普通交付税が増加した影響などで</a:t>
          </a:r>
          <a:r>
            <a:rPr kumimoji="1" lang="en-US" altLang="ja-JP" sz="105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7.8%</a:t>
          </a:r>
          <a:r>
            <a:rPr kumimoji="1" lang="ja-JP" altLang="en-US" sz="105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となった</a:t>
          </a:r>
          <a:r>
            <a:rPr kumimoji="1" lang="ja-JP" altLang="ja-JP" sz="105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a:t>
          </a:r>
          <a:endParaRPr lang="ja-JP" altLang="ja-JP" sz="1050">
            <a:solidFill>
              <a:sysClr val="windowText" lastClr="000000"/>
            </a:solidFill>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05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今後、</a:t>
          </a:r>
          <a:r>
            <a:rPr kumimoji="1" lang="ja-JP" altLang="en-US" sz="105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矢板北スマート</a:t>
          </a:r>
          <a:r>
            <a:rPr kumimoji="1" lang="en-US" altLang="ja-JP" sz="105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IC</a:t>
          </a:r>
          <a:r>
            <a:rPr kumimoji="1" lang="ja-JP" altLang="en-US" sz="105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整備や塩谷広域行政組合のエコパークしおや建設、旧環境施設解体などの大型公共事業に係る地方債の元金償還が長期間に及ぶため、元利償還金や組合負担金が高水準で推移することが予想され、</a:t>
          </a:r>
          <a:r>
            <a:rPr kumimoji="1" lang="ja-JP" altLang="ja-JP" sz="105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実質公債費比率</a:t>
          </a:r>
          <a:r>
            <a:rPr kumimoji="1" lang="ja-JP" altLang="en-US" sz="105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が悪化する懸念がある。</a:t>
          </a:r>
          <a:endParaRPr lang="ja-JP" altLang="ja-JP" sz="1050">
            <a:solidFill>
              <a:sysClr val="windowText" lastClr="000000"/>
            </a:solidFill>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05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財政規模とのバランスがとれた中長期的な償還計画に基づいた市債の借入れを行う必要がある。</a:t>
          </a:r>
          <a:endParaRPr lang="ja-JP" altLang="ja-JP" sz="105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32</xdr:row>
      <xdr:rowOff>101600</xdr:rowOff>
    </xdr:from>
    <xdr:ext cx="298543" cy="225703"/>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80" name="テキスト ボックス 379">
          <a:extLst>
            <a:ext uri="{FF2B5EF4-FFF2-40B4-BE49-F238E27FC236}">
              <a16:creationId xmlns:a16="http://schemas.microsoft.com/office/drawing/2014/main" id="{00000000-0008-0000-0300-00007C010000}"/>
            </a:ext>
          </a:extLst>
        </xdr:cNvPr>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2" name="公債費負担の状況グラフ枠">
          <a:extLst>
            <a:ext uri="{FF2B5EF4-FFF2-40B4-BE49-F238E27FC236}">
              <a16:creationId xmlns:a16="http://schemas.microsoft.com/office/drawing/2014/main" id="{00000000-0008-0000-0300-00007E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122464</xdr:rowOff>
    </xdr:from>
    <xdr:to>
      <xdr:col>81</xdr:col>
      <xdr:colOff>44450</xdr:colOff>
      <xdr:row>45</xdr:row>
      <xdr:rowOff>74083</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7018000" y="6123214"/>
          <a:ext cx="0" cy="16661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46160</xdr:rowOff>
    </xdr:from>
    <xdr:ext cx="762000" cy="259045"/>
    <xdr:sp macro="" textlink="">
      <xdr:nvSpPr>
        <xdr:cNvPr id="384" name="公債費負担の状況最小値テキスト">
          <a:extLst>
            <a:ext uri="{FF2B5EF4-FFF2-40B4-BE49-F238E27FC236}">
              <a16:creationId xmlns:a16="http://schemas.microsoft.com/office/drawing/2014/main" id="{00000000-0008-0000-0300-000080010000}"/>
            </a:ext>
          </a:extLst>
        </xdr:cNvPr>
        <xdr:cNvSpPr txBox="1"/>
      </xdr:nvSpPr>
      <xdr:spPr>
        <a:xfrm>
          <a:off x="17106900" y="776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74083</xdr:rowOff>
    </xdr:from>
    <xdr:to>
      <xdr:col>81</xdr:col>
      <xdr:colOff>133350</xdr:colOff>
      <xdr:row>45</xdr:row>
      <xdr:rowOff>74083</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6929100" y="778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37391</xdr:rowOff>
    </xdr:from>
    <xdr:ext cx="762000" cy="259045"/>
    <xdr:sp macro="" textlink="">
      <xdr:nvSpPr>
        <xdr:cNvPr id="386" name="公債費負担の状況最大値テキスト">
          <a:extLst>
            <a:ext uri="{FF2B5EF4-FFF2-40B4-BE49-F238E27FC236}">
              <a16:creationId xmlns:a16="http://schemas.microsoft.com/office/drawing/2014/main" id="{00000000-0008-0000-0300-000082010000}"/>
            </a:ext>
          </a:extLst>
        </xdr:cNvPr>
        <xdr:cNvSpPr txBox="1"/>
      </xdr:nvSpPr>
      <xdr:spPr>
        <a:xfrm>
          <a:off x="17106900" y="586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122464</xdr:rowOff>
    </xdr:from>
    <xdr:to>
      <xdr:col>81</xdr:col>
      <xdr:colOff>133350</xdr:colOff>
      <xdr:row>35</xdr:row>
      <xdr:rowOff>122464</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6929100" y="612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104926</xdr:rowOff>
    </xdr:from>
    <xdr:to>
      <xdr:col>81</xdr:col>
      <xdr:colOff>44450</xdr:colOff>
      <xdr:row>41</xdr:row>
      <xdr:rowOff>139398</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6179800" y="7134376"/>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13201</xdr:rowOff>
    </xdr:from>
    <xdr:ext cx="762000" cy="259045"/>
    <xdr:sp macro="" textlink="">
      <xdr:nvSpPr>
        <xdr:cNvPr id="389" name="公債費負担の状況平均値テキスト">
          <a:extLst>
            <a:ext uri="{FF2B5EF4-FFF2-40B4-BE49-F238E27FC236}">
              <a16:creationId xmlns:a16="http://schemas.microsoft.com/office/drawing/2014/main" id="{00000000-0008-0000-0300-000085010000}"/>
            </a:ext>
          </a:extLst>
        </xdr:cNvPr>
        <xdr:cNvSpPr txBox="1"/>
      </xdr:nvSpPr>
      <xdr:spPr>
        <a:xfrm>
          <a:off x="17106900" y="6871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168124</xdr:rowOff>
    </xdr:from>
    <xdr:to>
      <xdr:col>81</xdr:col>
      <xdr:colOff>95250</xdr:colOff>
      <xdr:row>41</xdr:row>
      <xdr:rowOff>98274</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6967200" y="70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127907</xdr:rowOff>
    </xdr:from>
    <xdr:to>
      <xdr:col>77</xdr:col>
      <xdr:colOff>44450</xdr:colOff>
      <xdr:row>41</xdr:row>
      <xdr:rowOff>139398</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a:off x="15290800" y="7157357"/>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31145</xdr:rowOff>
    </xdr:from>
    <xdr:to>
      <xdr:col>77</xdr:col>
      <xdr:colOff>95250</xdr:colOff>
      <xdr:row>41</xdr:row>
      <xdr:rowOff>132745</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6129000" y="706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142922</xdr:rowOff>
    </xdr:from>
    <xdr:ext cx="7366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5798800" y="68294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127907</xdr:rowOff>
    </xdr:from>
    <xdr:to>
      <xdr:col>72</xdr:col>
      <xdr:colOff>203200</xdr:colOff>
      <xdr:row>41</xdr:row>
      <xdr:rowOff>139398</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flipV="1">
          <a:off x="14401800" y="7157357"/>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100088</xdr:rowOff>
    </xdr:from>
    <xdr:to>
      <xdr:col>73</xdr:col>
      <xdr:colOff>44450</xdr:colOff>
      <xdr:row>42</xdr:row>
      <xdr:rowOff>30238</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5240000" y="7129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15015</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909800" y="7215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139398</xdr:rowOff>
    </xdr:from>
    <xdr:to>
      <xdr:col>68</xdr:col>
      <xdr:colOff>152400</xdr:colOff>
      <xdr:row>42</xdr:row>
      <xdr:rowOff>2419</xdr:rowOff>
    </xdr:to>
    <xdr:cxnSp macro="">
      <xdr:nvCxnSpPr>
        <xdr:cNvPr id="397" name="直線コネクタ 396">
          <a:extLst>
            <a:ext uri="{FF2B5EF4-FFF2-40B4-BE49-F238E27FC236}">
              <a16:creationId xmlns:a16="http://schemas.microsoft.com/office/drawing/2014/main" id="{00000000-0008-0000-0300-00008D010000}"/>
            </a:ext>
          </a:extLst>
        </xdr:cNvPr>
        <xdr:cNvCxnSpPr/>
      </xdr:nvCxnSpPr>
      <xdr:spPr>
        <a:xfrm flipV="1">
          <a:off x="13512800" y="7168848"/>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134559</xdr:rowOff>
    </xdr:from>
    <xdr:to>
      <xdr:col>68</xdr:col>
      <xdr:colOff>203200</xdr:colOff>
      <xdr:row>42</xdr:row>
      <xdr:rowOff>64709</xdr:rowOff>
    </xdr:to>
    <xdr:sp macro="" textlink="">
      <xdr:nvSpPr>
        <xdr:cNvPr id="398" name="フローチャート: 判断 397">
          <a:extLst>
            <a:ext uri="{FF2B5EF4-FFF2-40B4-BE49-F238E27FC236}">
              <a16:creationId xmlns:a16="http://schemas.microsoft.com/office/drawing/2014/main" id="{00000000-0008-0000-0300-00008E010000}"/>
            </a:ext>
          </a:extLst>
        </xdr:cNvPr>
        <xdr:cNvSpPr/>
      </xdr:nvSpPr>
      <xdr:spPr>
        <a:xfrm>
          <a:off x="14351000" y="71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49486</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4020800" y="7250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157541</xdr:rowOff>
    </xdr:from>
    <xdr:to>
      <xdr:col>64</xdr:col>
      <xdr:colOff>152400</xdr:colOff>
      <xdr:row>42</xdr:row>
      <xdr:rowOff>87691</xdr:rowOff>
    </xdr:to>
    <xdr:sp macro="" textlink="">
      <xdr:nvSpPr>
        <xdr:cNvPr id="400" name="フローチャート: 判断 399">
          <a:extLst>
            <a:ext uri="{FF2B5EF4-FFF2-40B4-BE49-F238E27FC236}">
              <a16:creationId xmlns:a16="http://schemas.microsoft.com/office/drawing/2014/main" id="{00000000-0008-0000-0300-000090010000}"/>
            </a:ext>
          </a:extLst>
        </xdr:cNvPr>
        <xdr:cNvSpPr/>
      </xdr:nvSpPr>
      <xdr:spPr>
        <a:xfrm>
          <a:off x="13462000" y="718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72468</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131800" y="7273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54126</xdr:rowOff>
    </xdr:from>
    <xdr:to>
      <xdr:col>81</xdr:col>
      <xdr:colOff>95250</xdr:colOff>
      <xdr:row>41</xdr:row>
      <xdr:rowOff>155726</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6967200" y="7083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26203</xdr:rowOff>
    </xdr:from>
    <xdr:ext cx="762000" cy="259045"/>
    <xdr:sp macro="" textlink="">
      <xdr:nvSpPr>
        <xdr:cNvPr id="408" name="公債費負担の状況該当値テキスト">
          <a:extLst>
            <a:ext uri="{FF2B5EF4-FFF2-40B4-BE49-F238E27FC236}">
              <a16:creationId xmlns:a16="http://schemas.microsoft.com/office/drawing/2014/main" id="{00000000-0008-0000-0300-000098010000}"/>
            </a:ext>
          </a:extLst>
        </xdr:cNvPr>
        <xdr:cNvSpPr txBox="1"/>
      </xdr:nvSpPr>
      <xdr:spPr>
        <a:xfrm>
          <a:off x="17106900" y="7055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88598</xdr:rowOff>
    </xdr:from>
    <xdr:to>
      <xdr:col>77</xdr:col>
      <xdr:colOff>95250</xdr:colOff>
      <xdr:row>42</xdr:row>
      <xdr:rowOff>18748</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6129000" y="7118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3525</xdr:rowOff>
    </xdr:from>
    <xdr:ext cx="7366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5798800" y="7204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77107</xdr:rowOff>
    </xdr:from>
    <xdr:to>
      <xdr:col>73</xdr:col>
      <xdr:colOff>44450</xdr:colOff>
      <xdr:row>42</xdr:row>
      <xdr:rowOff>7257</xdr:rowOff>
    </xdr:to>
    <xdr:sp macro="" textlink="">
      <xdr:nvSpPr>
        <xdr:cNvPr id="411" name="楕円 410">
          <a:extLst>
            <a:ext uri="{FF2B5EF4-FFF2-40B4-BE49-F238E27FC236}">
              <a16:creationId xmlns:a16="http://schemas.microsoft.com/office/drawing/2014/main" id="{00000000-0008-0000-0300-00009B010000}"/>
            </a:ext>
          </a:extLst>
        </xdr:cNvPr>
        <xdr:cNvSpPr/>
      </xdr:nvSpPr>
      <xdr:spPr>
        <a:xfrm>
          <a:off x="152400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17434</xdr:rowOff>
    </xdr:from>
    <xdr:ext cx="762000" cy="259045"/>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4909800" y="687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88598</xdr:rowOff>
    </xdr:from>
    <xdr:to>
      <xdr:col>68</xdr:col>
      <xdr:colOff>203200</xdr:colOff>
      <xdr:row>42</xdr:row>
      <xdr:rowOff>18748</xdr:rowOff>
    </xdr:to>
    <xdr:sp macro="" textlink="">
      <xdr:nvSpPr>
        <xdr:cNvPr id="413" name="楕円 412">
          <a:extLst>
            <a:ext uri="{FF2B5EF4-FFF2-40B4-BE49-F238E27FC236}">
              <a16:creationId xmlns:a16="http://schemas.microsoft.com/office/drawing/2014/main" id="{00000000-0008-0000-0300-00009D010000}"/>
            </a:ext>
          </a:extLst>
        </xdr:cNvPr>
        <xdr:cNvSpPr/>
      </xdr:nvSpPr>
      <xdr:spPr>
        <a:xfrm>
          <a:off x="14351000" y="7118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28925</xdr:rowOff>
    </xdr:from>
    <xdr:ext cx="762000" cy="259045"/>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4020800" y="6886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123069</xdr:rowOff>
    </xdr:from>
    <xdr:to>
      <xdr:col>64</xdr:col>
      <xdr:colOff>152400</xdr:colOff>
      <xdr:row>42</xdr:row>
      <xdr:rowOff>53219</xdr:rowOff>
    </xdr:to>
    <xdr:sp macro="" textlink="">
      <xdr:nvSpPr>
        <xdr:cNvPr id="415" name="楕円 414">
          <a:extLst>
            <a:ext uri="{FF2B5EF4-FFF2-40B4-BE49-F238E27FC236}">
              <a16:creationId xmlns:a16="http://schemas.microsoft.com/office/drawing/2014/main" id="{00000000-0008-0000-0300-00009F010000}"/>
            </a:ext>
          </a:extLst>
        </xdr:cNvPr>
        <xdr:cNvSpPr/>
      </xdr:nvSpPr>
      <xdr:spPr>
        <a:xfrm>
          <a:off x="13462000" y="715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63396</xdr:rowOff>
    </xdr:from>
    <xdr:ext cx="762000" cy="259045"/>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3131800" y="6921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6" name="正方形/長方形 425">
          <a:extLst>
            <a:ext uri="{FF2B5EF4-FFF2-40B4-BE49-F238E27FC236}">
              <a16:creationId xmlns:a16="http://schemas.microsoft.com/office/drawing/2014/main" id="{00000000-0008-0000-0300-0000AA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7" name="正方形/長方形 426">
          <a:extLst>
            <a:ext uri="{FF2B5EF4-FFF2-40B4-BE49-F238E27FC236}">
              <a16:creationId xmlns:a16="http://schemas.microsoft.com/office/drawing/2014/main" id="{00000000-0008-0000-0300-0000AB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8" name="正方形/長方形 427">
          <a:extLst>
            <a:ext uri="{FF2B5EF4-FFF2-40B4-BE49-F238E27FC236}">
              <a16:creationId xmlns:a16="http://schemas.microsoft.com/office/drawing/2014/main" id="{00000000-0008-0000-0300-0000AC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年度における将来負担比率</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29.1%（対類似団体比+4.0pt）は、</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年</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度の52.0%から22.9ポイント</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減少</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し、3</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年振りに減少に転じた</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これは、</a:t>
          </a:r>
          <a:r>
            <a:rPr kumimoji="1" lang="ja-JP" altLang="en-US" sz="11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大型公共事業が一段落した一般会計等に係る地方債の現在高が減少したことと、令和</a:t>
          </a:r>
          <a:r>
            <a:rPr kumimoji="1" lang="en-US" altLang="ja-JP" sz="11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2</a:t>
          </a:r>
          <a:r>
            <a:rPr kumimoji="1" lang="ja-JP" altLang="en-US" sz="11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年度決算剰余金を財政調整基金に積み立てたことで、充当可能基金が大幅に増加したことが</a:t>
          </a:r>
          <a:r>
            <a:rPr kumimoji="1" lang="ja-JP" altLang="ja-JP" sz="11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主な要因と考えられる。</a:t>
          </a:r>
          <a:endParaRPr lang="ja-JP" altLang="ja-JP" sz="1400">
            <a:solidFill>
              <a:sysClr val="windowText" lastClr="000000"/>
            </a:solidFill>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en-US" sz="11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一時的に将来負担は減少しているが</a:t>
          </a:r>
          <a:r>
            <a:rPr kumimoji="1" lang="ja-JP" altLang="ja-JP" sz="11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、今後</a:t>
          </a:r>
          <a:r>
            <a:rPr kumimoji="1" lang="ja-JP" altLang="en-US" sz="11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も老朽</a:t>
          </a:r>
          <a:r>
            <a:rPr kumimoji="1" lang="ja-JP" altLang="ja-JP" sz="11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公共施設の更新、長寿命化などが見込まれるため、将来に過度な負担とならないよう中長期的な計画に基づき市債の借入れを行う必要がある。</a:t>
          </a:r>
          <a:endParaRPr lang="ja-JP" altLang="ja-JP" sz="14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10</xdr:row>
      <xdr:rowOff>63500</xdr:rowOff>
    </xdr:from>
    <xdr:ext cx="298543" cy="225703"/>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6350</xdr:rowOff>
    </xdr:from>
    <xdr:to>
      <xdr:col>85</xdr:col>
      <xdr:colOff>95250</xdr:colOff>
      <xdr:row>22</xdr:row>
      <xdr:rowOff>6350</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35577</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0</xdr:rowOff>
    </xdr:from>
    <xdr:to>
      <xdr:col>85</xdr:col>
      <xdr:colOff>95250</xdr:colOff>
      <xdr:row>15</xdr:row>
      <xdr:rowOff>0</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29227</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0" name="将来負担の状況グラフ枠">
          <a:extLst>
            <a:ext uri="{FF2B5EF4-FFF2-40B4-BE49-F238E27FC236}">
              <a16:creationId xmlns:a16="http://schemas.microsoft.com/office/drawing/2014/main" id="{00000000-0008-0000-0300-0000B8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15</xdr:row>
      <xdr:rowOff>0</xdr:rowOff>
    </xdr:from>
    <xdr:to>
      <xdr:col>81</xdr:col>
      <xdr:colOff>44450</xdr:colOff>
      <xdr:row>22</xdr:row>
      <xdr:rowOff>157163</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flipV="1">
          <a:off x="17018000" y="2571750"/>
          <a:ext cx="0" cy="135731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129240</xdr:rowOff>
    </xdr:from>
    <xdr:ext cx="762000" cy="259045"/>
    <xdr:sp macro="" textlink="">
      <xdr:nvSpPr>
        <xdr:cNvPr id="442" name="将来負担の状況最小値テキスト">
          <a:extLst>
            <a:ext uri="{FF2B5EF4-FFF2-40B4-BE49-F238E27FC236}">
              <a16:creationId xmlns:a16="http://schemas.microsoft.com/office/drawing/2014/main" id="{00000000-0008-0000-0300-0000BA010000}"/>
            </a:ext>
          </a:extLst>
        </xdr:cNvPr>
        <xdr:cNvSpPr txBox="1"/>
      </xdr:nvSpPr>
      <xdr:spPr>
        <a:xfrm>
          <a:off x="17106900" y="3901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157163</xdr:rowOff>
    </xdr:from>
    <xdr:to>
      <xdr:col>81</xdr:col>
      <xdr:colOff>133350</xdr:colOff>
      <xdr:row>22</xdr:row>
      <xdr:rowOff>157163</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6929100" y="3929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86377</xdr:rowOff>
    </xdr:from>
    <xdr:ext cx="762000" cy="259045"/>
    <xdr:sp macro="" textlink="">
      <xdr:nvSpPr>
        <xdr:cNvPr id="444" name="将来負担の状況最大値テキスト">
          <a:extLst>
            <a:ext uri="{FF2B5EF4-FFF2-40B4-BE49-F238E27FC236}">
              <a16:creationId xmlns:a16="http://schemas.microsoft.com/office/drawing/2014/main" id="{00000000-0008-0000-0300-0000BC010000}"/>
            </a:ext>
          </a:extLst>
        </xdr:cNvPr>
        <xdr:cNvSpPr txBox="1"/>
      </xdr:nvSpPr>
      <xdr:spPr>
        <a:xfrm>
          <a:off x="17106900" y="231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15</xdr:row>
      <xdr:rowOff>0</xdr:rowOff>
    </xdr:from>
    <xdr:to>
      <xdr:col>81</xdr:col>
      <xdr:colOff>133350</xdr:colOff>
      <xdr:row>15</xdr:row>
      <xdr:rowOff>0</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4096</xdr:rowOff>
    </xdr:from>
    <xdr:to>
      <xdr:col>81</xdr:col>
      <xdr:colOff>44450</xdr:colOff>
      <xdr:row>16</xdr:row>
      <xdr:rowOff>142240</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flipV="1">
          <a:off x="16179800" y="2747296"/>
          <a:ext cx="838200" cy="138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117143</xdr:rowOff>
    </xdr:from>
    <xdr:ext cx="762000" cy="259045"/>
    <xdr:sp macro="" textlink="">
      <xdr:nvSpPr>
        <xdr:cNvPr id="447" name="将来負担の状況平均値テキスト">
          <a:extLst>
            <a:ext uri="{FF2B5EF4-FFF2-40B4-BE49-F238E27FC236}">
              <a16:creationId xmlns:a16="http://schemas.microsoft.com/office/drawing/2014/main" id="{00000000-0008-0000-0300-0000BF010000}"/>
            </a:ext>
          </a:extLst>
        </xdr:cNvPr>
        <xdr:cNvSpPr txBox="1"/>
      </xdr:nvSpPr>
      <xdr:spPr>
        <a:xfrm>
          <a:off x="17106900" y="25174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100616</xdr:rowOff>
    </xdr:from>
    <xdr:to>
      <xdr:col>81</xdr:col>
      <xdr:colOff>95250</xdr:colOff>
      <xdr:row>16</xdr:row>
      <xdr:rowOff>30766</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6967200" y="2672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131382</xdr:rowOff>
    </xdr:from>
    <xdr:to>
      <xdr:col>77</xdr:col>
      <xdr:colOff>44450</xdr:colOff>
      <xdr:row>16</xdr:row>
      <xdr:rowOff>142240</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a:off x="15290800" y="2874582"/>
          <a:ext cx="889000" cy="10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16</xdr:row>
      <xdr:rowOff>2762</xdr:rowOff>
    </xdr:from>
    <xdr:to>
      <xdr:col>77</xdr:col>
      <xdr:colOff>95250</xdr:colOff>
      <xdr:row>16</xdr:row>
      <xdr:rowOff>104362</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6129000" y="2745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114539</xdr:rowOff>
    </xdr:from>
    <xdr:ext cx="7366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5798800" y="25148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88551</xdr:rowOff>
    </xdr:from>
    <xdr:to>
      <xdr:col>72</xdr:col>
      <xdr:colOff>203200</xdr:colOff>
      <xdr:row>16</xdr:row>
      <xdr:rowOff>131382</xdr:rowOff>
    </xdr:to>
    <xdr:cxnSp macro="">
      <xdr:nvCxnSpPr>
        <xdr:cNvPr id="452" name="直線コネクタ 451">
          <a:extLst>
            <a:ext uri="{FF2B5EF4-FFF2-40B4-BE49-F238E27FC236}">
              <a16:creationId xmlns:a16="http://schemas.microsoft.com/office/drawing/2014/main" id="{00000000-0008-0000-0300-0000C4010000}"/>
            </a:ext>
          </a:extLst>
        </xdr:cNvPr>
        <xdr:cNvCxnSpPr/>
      </xdr:nvCxnSpPr>
      <xdr:spPr>
        <a:xfrm>
          <a:off x="14401800" y="2831751"/>
          <a:ext cx="889000" cy="42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77565</xdr:rowOff>
    </xdr:from>
    <xdr:to>
      <xdr:col>73</xdr:col>
      <xdr:colOff>44450</xdr:colOff>
      <xdr:row>17</xdr:row>
      <xdr:rowOff>7715</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5240000" y="2820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17892</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909800" y="2589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88551</xdr:rowOff>
    </xdr:from>
    <xdr:to>
      <xdr:col>68</xdr:col>
      <xdr:colOff>152400</xdr:colOff>
      <xdr:row>16</xdr:row>
      <xdr:rowOff>107855</xdr:rowOff>
    </xdr:to>
    <xdr:cxnSp macro="">
      <xdr:nvCxnSpPr>
        <xdr:cNvPr id="455" name="直線コネクタ 454">
          <a:extLst>
            <a:ext uri="{FF2B5EF4-FFF2-40B4-BE49-F238E27FC236}">
              <a16:creationId xmlns:a16="http://schemas.microsoft.com/office/drawing/2014/main" id="{00000000-0008-0000-0300-0000C7010000}"/>
            </a:ext>
          </a:extLst>
        </xdr:cNvPr>
        <xdr:cNvCxnSpPr/>
      </xdr:nvCxnSpPr>
      <xdr:spPr>
        <a:xfrm flipV="1">
          <a:off x="13512800" y="2831751"/>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95663</xdr:rowOff>
    </xdr:from>
    <xdr:to>
      <xdr:col>68</xdr:col>
      <xdr:colOff>203200</xdr:colOff>
      <xdr:row>17</xdr:row>
      <xdr:rowOff>25813</xdr:rowOff>
    </xdr:to>
    <xdr:sp macro="" textlink="">
      <xdr:nvSpPr>
        <xdr:cNvPr id="456" name="フローチャート: 判断 455">
          <a:extLst>
            <a:ext uri="{FF2B5EF4-FFF2-40B4-BE49-F238E27FC236}">
              <a16:creationId xmlns:a16="http://schemas.microsoft.com/office/drawing/2014/main" id="{00000000-0008-0000-0300-0000C8010000}"/>
            </a:ext>
          </a:extLst>
        </xdr:cNvPr>
        <xdr:cNvSpPr/>
      </xdr:nvSpPr>
      <xdr:spPr>
        <a:xfrm>
          <a:off x="14351000" y="2838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10590</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4020800" y="2925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111951</xdr:rowOff>
    </xdr:from>
    <xdr:to>
      <xdr:col>64</xdr:col>
      <xdr:colOff>152400</xdr:colOff>
      <xdr:row>17</xdr:row>
      <xdr:rowOff>42101</xdr:rowOff>
    </xdr:to>
    <xdr:sp macro="" textlink="">
      <xdr:nvSpPr>
        <xdr:cNvPr id="458" name="フローチャート: 判断 457">
          <a:extLst>
            <a:ext uri="{FF2B5EF4-FFF2-40B4-BE49-F238E27FC236}">
              <a16:creationId xmlns:a16="http://schemas.microsoft.com/office/drawing/2014/main" id="{00000000-0008-0000-0300-0000CA010000}"/>
            </a:ext>
          </a:extLst>
        </xdr:cNvPr>
        <xdr:cNvSpPr/>
      </xdr:nvSpPr>
      <xdr:spPr>
        <a:xfrm>
          <a:off x="13462000" y="2855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26878</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3131800" y="2941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124746</xdr:rowOff>
    </xdr:from>
    <xdr:to>
      <xdr:col>81</xdr:col>
      <xdr:colOff>95250</xdr:colOff>
      <xdr:row>16</xdr:row>
      <xdr:rowOff>54896</xdr:rowOff>
    </xdr:to>
    <xdr:sp macro="" textlink="">
      <xdr:nvSpPr>
        <xdr:cNvPr id="465" name="楕円 464">
          <a:extLst>
            <a:ext uri="{FF2B5EF4-FFF2-40B4-BE49-F238E27FC236}">
              <a16:creationId xmlns:a16="http://schemas.microsoft.com/office/drawing/2014/main" id="{00000000-0008-0000-0300-0000D1010000}"/>
            </a:ext>
          </a:extLst>
        </xdr:cNvPr>
        <xdr:cNvSpPr/>
      </xdr:nvSpPr>
      <xdr:spPr>
        <a:xfrm>
          <a:off x="16967200" y="2696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96823</xdr:rowOff>
    </xdr:from>
    <xdr:ext cx="762000" cy="259045"/>
    <xdr:sp macro="" textlink="">
      <xdr:nvSpPr>
        <xdr:cNvPr id="466" name="将来負担の状況該当値テキスト">
          <a:extLst>
            <a:ext uri="{FF2B5EF4-FFF2-40B4-BE49-F238E27FC236}">
              <a16:creationId xmlns:a16="http://schemas.microsoft.com/office/drawing/2014/main" id="{00000000-0008-0000-0300-0000D2010000}"/>
            </a:ext>
          </a:extLst>
        </xdr:cNvPr>
        <xdr:cNvSpPr txBox="1"/>
      </xdr:nvSpPr>
      <xdr:spPr>
        <a:xfrm>
          <a:off x="17106900" y="2668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91440</xdr:rowOff>
    </xdr:from>
    <xdr:to>
      <xdr:col>77</xdr:col>
      <xdr:colOff>95250</xdr:colOff>
      <xdr:row>17</xdr:row>
      <xdr:rowOff>21590</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6129000" y="283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6367</xdr:rowOff>
    </xdr:from>
    <xdr:ext cx="7366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5798800" y="2921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80582</xdr:rowOff>
    </xdr:from>
    <xdr:to>
      <xdr:col>73</xdr:col>
      <xdr:colOff>44450</xdr:colOff>
      <xdr:row>17</xdr:row>
      <xdr:rowOff>10732</xdr:rowOff>
    </xdr:to>
    <xdr:sp macro="" textlink="">
      <xdr:nvSpPr>
        <xdr:cNvPr id="469" name="楕円 468">
          <a:extLst>
            <a:ext uri="{FF2B5EF4-FFF2-40B4-BE49-F238E27FC236}">
              <a16:creationId xmlns:a16="http://schemas.microsoft.com/office/drawing/2014/main" id="{00000000-0008-0000-0300-0000D5010000}"/>
            </a:ext>
          </a:extLst>
        </xdr:cNvPr>
        <xdr:cNvSpPr/>
      </xdr:nvSpPr>
      <xdr:spPr>
        <a:xfrm>
          <a:off x="15240000" y="2823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166959</xdr:rowOff>
    </xdr:from>
    <xdr:ext cx="762000" cy="25904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4909800" y="2910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37751</xdr:rowOff>
    </xdr:from>
    <xdr:to>
      <xdr:col>68</xdr:col>
      <xdr:colOff>203200</xdr:colOff>
      <xdr:row>16</xdr:row>
      <xdr:rowOff>139351</xdr:rowOff>
    </xdr:to>
    <xdr:sp macro="" textlink="">
      <xdr:nvSpPr>
        <xdr:cNvPr id="471" name="楕円 470">
          <a:extLst>
            <a:ext uri="{FF2B5EF4-FFF2-40B4-BE49-F238E27FC236}">
              <a16:creationId xmlns:a16="http://schemas.microsoft.com/office/drawing/2014/main" id="{00000000-0008-0000-0300-0000D7010000}"/>
            </a:ext>
          </a:extLst>
        </xdr:cNvPr>
        <xdr:cNvSpPr/>
      </xdr:nvSpPr>
      <xdr:spPr>
        <a:xfrm>
          <a:off x="14351000" y="2780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149528</xdr:rowOff>
    </xdr:from>
    <xdr:ext cx="762000" cy="259045"/>
    <xdr:sp macro="" textlink="">
      <xdr:nvSpPr>
        <xdr:cNvPr id="472" name="テキスト ボックス 471">
          <a:extLst>
            <a:ext uri="{FF2B5EF4-FFF2-40B4-BE49-F238E27FC236}">
              <a16:creationId xmlns:a16="http://schemas.microsoft.com/office/drawing/2014/main" id="{00000000-0008-0000-0300-0000D8010000}"/>
            </a:ext>
          </a:extLst>
        </xdr:cNvPr>
        <xdr:cNvSpPr txBox="1"/>
      </xdr:nvSpPr>
      <xdr:spPr>
        <a:xfrm>
          <a:off x="14020800" y="2549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57055</xdr:rowOff>
    </xdr:from>
    <xdr:to>
      <xdr:col>64</xdr:col>
      <xdr:colOff>152400</xdr:colOff>
      <xdr:row>16</xdr:row>
      <xdr:rowOff>158655</xdr:rowOff>
    </xdr:to>
    <xdr:sp macro="" textlink="">
      <xdr:nvSpPr>
        <xdr:cNvPr id="473" name="楕円 472">
          <a:extLst>
            <a:ext uri="{FF2B5EF4-FFF2-40B4-BE49-F238E27FC236}">
              <a16:creationId xmlns:a16="http://schemas.microsoft.com/office/drawing/2014/main" id="{00000000-0008-0000-0300-0000D9010000}"/>
            </a:ext>
          </a:extLst>
        </xdr:cNvPr>
        <xdr:cNvSpPr/>
      </xdr:nvSpPr>
      <xdr:spPr>
        <a:xfrm>
          <a:off x="13462000" y="2800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168832</xdr:rowOff>
    </xdr:from>
    <xdr:ext cx="762000" cy="259045"/>
    <xdr:sp macro="" textlink="">
      <xdr:nvSpPr>
        <xdr:cNvPr id="474" name="テキスト ボックス 473">
          <a:extLst>
            <a:ext uri="{FF2B5EF4-FFF2-40B4-BE49-F238E27FC236}">
              <a16:creationId xmlns:a16="http://schemas.microsoft.com/office/drawing/2014/main" id="{00000000-0008-0000-0300-0000DA010000}"/>
            </a:ext>
          </a:extLst>
        </xdr:cNvPr>
        <xdr:cNvSpPr txBox="1"/>
      </xdr:nvSpPr>
      <xdr:spPr>
        <a:xfrm>
          <a:off x="13131800" y="2569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栃木県矢板市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31,373
31,045
170.46
16,047,903
14,986,448
1,011,647
8,219,415
12,418,173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29.1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本市の令和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年度における人件費に係る経常収支比率</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22.9%</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（対類似団体比△</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0.6pt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）は、令和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年度の</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23.6%</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から</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0.7</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ポイント減少し、</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年連続で</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類似団体平均よりも低い水準となった。</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人口当たりの職員数が少ない（上位である）ことに加え、令和</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3</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年度は新型コロナウイルスワクチン接種会場運営に係る経費や</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国体開催準備にかかる経費など、人件費全体に占める臨時的経費の割合が上昇したこと</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が、類似団体平均を下回った要因と考えられる。</a:t>
          </a:r>
          <a:endParaRPr lang="ja-JP" altLang="ja-JP" sz="14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a:extLst>
            <a:ext uri="{FF2B5EF4-FFF2-40B4-BE49-F238E27FC236}">
              <a16:creationId xmlns:a16="http://schemas.microsoft.com/office/drawing/2014/main" id="{00000000-0008-0000-0400-00003D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a:extLst>
            <a:ext uri="{FF2B5EF4-FFF2-40B4-BE49-F238E27FC236}">
              <a16:creationId xmlns:a16="http://schemas.microsoft.com/office/drawing/2014/main" id="{00000000-0008-0000-0400-00003E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135164</xdr:rowOff>
    </xdr:from>
    <xdr:to>
      <xdr:col>24</xdr:col>
      <xdr:colOff>25400</xdr:colOff>
      <xdr:row>42</xdr:row>
      <xdr:rowOff>50800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flipV="1">
          <a:off x="4826000" y="5793014"/>
          <a:ext cx="0" cy="1458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22877</xdr:rowOff>
    </xdr:from>
    <xdr:ext cx="762000" cy="259045"/>
    <xdr:sp macro="" textlink="">
      <xdr:nvSpPr>
        <xdr:cNvPr id="64" name="人件費最小値テキスト">
          <a:extLst>
            <a:ext uri="{FF2B5EF4-FFF2-40B4-BE49-F238E27FC236}">
              <a16:creationId xmlns:a16="http://schemas.microsoft.com/office/drawing/2014/main" id="{00000000-0008-0000-0400-000040000000}"/>
            </a:ext>
          </a:extLst>
        </xdr:cNvPr>
        <xdr:cNvSpPr txBox="1"/>
      </xdr:nvSpPr>
      <xdr:spPr>
        <a:xfrm>
          <a:off x="49149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50800</xdr:rowOff>
    </xdr:from>
    <xdr:to>
      <xdr:col>24</xdr:col>
      <xdr:colOff>114300</xdr:colOff>
      <xdr:row>42</xdr:row>
      <xdr:rowOff>50800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7251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50091</xdr:rowOff>
    </xdr:from>
    <xdr:ext cx="762000" cy="259045"/>
    <xdr:sp macro="" textlink="">
      <xdr:nvSpPr>
        <xdr:cNvPr id="66" name="人件費最大値テキスト">
          <a:extLst>
            <a:ext uri="{FF2B5EF4-FFF2-40B4-BE49-F238E27FC236}">
              <a16:creationId xmlns:a16="http://schemas.microsoft.com/office/drawing/2014/main" id="{00000000-0008-0000-0400-000042000000}"/>
            </a:ext>
          </a:extLst>
        </xdr:cNvPr>
        <xdr:cNvSpPr txBox="1"/>
      </xdr:nvSpPr>
      <xdr:spPr>
        <a:xfrm>
          <a:off x="4914900" y="553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135164</xdr:rowOff>
    </xdr:from>
    <xdr:to>
      <xdr:col>24</xdr:col>
      <xdr:colOff>114300</xdr:colOff>
      <xdr:row>33</xdr:row>
      <xdr:rowOff>135164</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4737100" y="5793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113393</xdr:rowOff>
    </xdr:from>
    <xdr:to>
      <xdr:col>24</xdr:col>
      <xdr:colOff>25400</xdr:colOff>
      <xdr:row>38</xdr:row>
      <xdr:rowOff>18143</xdr:rowOff>
    </xdr:to>
    <xdr:cxnSp macro="">
      <xdr:nvCxnSpPr>
        <xdr:cNvPr id="68" name="直線コネクタ 67">
          <a:extLst>
            <a:ext uri="{FF2B5EF4-FFF2-40B4-BE49-F238E27FC236}">
              <a16:creationId xmlns:a16="http://schemas.microsoft.com/office/drawing/2014/main" id="{00000000-0008-0000-0400-000044000000}"/>
            </a:ext>
          </a:extLst>
        </xdr:cNvPr>
        <xdr:cNvCxnSpPr/>
      </xdr:nvCxnSpPr>
      <xdr:spPr>
        <a:xfrm flipV="1">
          <a:off x="3987800" y="6457043"/>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99984</xdr:rowOff>
    </xdr:from>
    <xdr:ext cx="762000" cy="259045"/>
    <xdr:sp macro="" textlink="">
      <xdr:nvSpPr>
        <xdr:cNvPr id="69" name="人件費平均値テキスト">
          <a:extLst>
            <a:ext uri="{FF2B5EF4-FFF2-40B4-BE49-F238E27FC236}">
              <a16:creationId xmlns:a16="http://schemas.microsoft.com/office/drawing/2014/main" id="{00000000-0008-0000-0400-000045000000}"/>
            </a:ext>
          </a:extLst>
        </xdr:cNvPr>
        <xdr:cNvSpPr txBox="1"/>
      </xdr:nvSpPr>
      <xdr:spPr>
        <a:xfrm>
          <a:off x="4914900" y="6443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127907</xdr:rowOff>
    </xdr:from>
    <xdr:to>
      <xdr:col>24</xdr:col>
      <xdr:colOff>76200</xdr:colOff>
      <xdr:row>38</xdr:row>
      <xdr:rowOff>58057</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4775200" y="6471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18143</xdr:rowOff>
    </xdr:from>
    <xdr:to>
      <xdr:col>19</xdr:col>
      <xdr:colOff>187325</xdr:colOff>
      <xdr:row>38</xdr:row>
      <xdr:rowOff>94343</xdr:rowOff>
    </xdr:to>
    <xdr:cxnSp macro="">
      <xdr:nvCxnSpPr>
        <xdr:cNvPr id="71" name="直線コネクタ 70">
          <a:extLst>
            <a:ext uri="{FF2B5EF4-FFF2-40B4-BE49-F238E27FC236}">
              <a16:creationId xmlns:a16="http://schemas.microsoft.com/office/drawing/2014/main" id="{00000000-0008-0000-0400-000047000000}"/>
            </a:ext>
          </a:extLst>
        </xdr:cNvPr>
        <xdr:cNvCxnSpPr/>
      </xdr:nvCxnSpPr>
      <xdr:spPr>
        <a:xfrm flipV="1">
          <a:off x="3098800" y="6533243"/>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38</xdr:row>
      <xdr:rowOff>65315</xdr:rowOff>
    </xdr:from>
    <xdr:to>
      <xdr:col>20</xdr:col>
      <xdr:colOff>38100</xdr:colOff>
      <xdr:row>38</xdr:row>
      <xdr:rowOff>166915</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3937000" y="6580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151692</xdr:rowOff>
    </xdr:from>
    <xdr:ext cx="736600" cy="259045"/>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3606800" y="6666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167822</xdr:rowOff>
    </xdr:from>
    <xdr:to>
      <xdr:col>15</xdr:col>
      <xdr:colOff>98425</xdr:colOff>
      <xdr:row>38</xdr:row>
      <xdr:rowOff>94343</xdr:rowOff>
    </xdr:to>
    <xdr:cxnSp macro="">
      <xdr:nvCxnSpPr>
        <xdr:cNvPr id="74" name="直線コネクタ 73">
          <a:extLst>
            <a:ext uri="{FF2B5EF4-FFF2-40B4-BE49-F238E27FC236}">
              <a16:creationId xmlns:a16="http://schemas.microsoft.com/office/drawing/2014/main" id="{00000000-0008-0000-0400-00004A000000}"/>
            </a:ext>
          </a:extLst>
        </xdr:cNvPr>
        <xdr:cNvCxnSpPr/>
      </xdr:nvCxnSpPr>
      <xdr:spPr>
        <a:xfrm>
          <a:off x="2209800" y="6511472"/>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168728</xdr:rowOff>
    </xdr:from>
    <xdr:to>
      <xdr:col>15</xdr:col>
      <xdr:colOff>149225</xdr:colOff>
      <xdr:row>37</xdr:row>
      <xdr:rowOff>98878</xdr:rowOff>
    </xdr:to>
    <xdr:sp macro="" textlink="">
      <xdr:nvSpPr>
        <xdr:cNvPr id="75" name="フローチャート: 判断 74">
          <a:extLst>
            <a:ext uri="{FF2B5EF4-FFF2-40B4-BE49-F238E27FC236}">
              <a16:creationId xmlns:a16="http://schemas.microsoft.com/office/drawing/2014/main" id="{00000000-0008-0000-0400-00004B000000}"/>
            </a:ext>
          </a:extLst>
        </xdr:cNvPr>
        <xdr:cNvSpPr/>
      </xdr:nvSpPr>
      <xdr:spPr>
        <a:xfrm>
          <a:off x="3048000" y="6340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109055</xdr:rowOff>
    </xdr:from>
    <xdr:ext cx="762000" cy="259045"/>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2717800" y="6109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167822</xdr:rowOff>
    </xdr:from>
    <xdr:to>
      <xdr:col>11</xdr:col>
      <xdr:colOff>9525</xdr:colOff>
      <xdr:row>37</xdr:row>
      <xdr:rowOff>167822</xdr:rowOff>
    </xdr:to>
    <xdr:cxnSp macro="">
      <xdr:nvCxnSpPr>
        <xdr:cNvPr id="77" name="直線コネクタ 76">
          <a:extLst>
            <a:ext uri="{FF2B5EF4-FFF2-40B4-BE49-F238E27FC236}">
              <a16:creationId xmlns:a16="http://schemas.microsoft.com/office/drawing/2014/main" id="{00000000-0008-0000-0400-00004D000000}"/>
            </a:ext>
          </a:extLst>
        </xdr:cNvPr>
        <xdr:cNvCxnSpPr/>
      </xdr:nvCxnSpPr>
      <xdr:spPr>
        <a:xfrm>
          <a:off x="1320800" y="65114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168728</xdr:rowOff>
    </xdr:from>
    <xdr:to>
      <xdr:col>11</xdr:col>
      <xdr:colOff>60325</xdr:colOff>
      <xdr:row>37</xdr:row>
      <xdr:rowOff>98878</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2159000" y="6340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109055</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1828800" y="6109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168728</xdr:rowOff>
    </xdr:from>
    <xdr:to>
      <xdr:col>6</xdr:col>
      <xdr:colOff>171450</xdr:colOff>
      <xdr:row>37</xdr:row>
      <xdr:rowOff>98878</xdr:rowOff>
    </xdr:to>
    <xdr:sp macro="" textlink="">
      <xdr:nvSpPr>
        <xdr:cNvPr id="80" name="フローチャート: 判断 79">
          <a:extLst>
            <a:ext uri="{FF2B5EF4-FFF2-40B4-BE49-F238E27FC236}">
              <a16:creationId xmlns:a16="http://schemas.microsoft.com/office/drawing/2014/main" id="{00000000-0008-0000-0400-000050000000}"/>
            </a:ext>
          </a:extLst>
        </xdr:cNvPr>
        <xdr:cNvSpPr/>
      </xdr:nvSpPr>
      <xdr:spPr>
        <a:xfrm>
          <a:off x="1270000" y="6340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109055</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939800" y="6109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62593</xdr:rowOff>
    </xdr:from>
    <xdr:to>
      <xdr:col>24</xdr:col>
      <xdr:colOff>76200</xdr:colOff>
      <xdr:row>37</xdr:row>
      <xdr:rowOff>164193</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4775200" y="640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79120</xdr:rowOff>
    </xdr:from>
    <xdr:ext cx="762000" cy="259045"/>
    <xdr:sp macro="" textlink="">
      <xdr:nvSpPr>
        <xdr:cNvPr id="88" name="人件費該当値テキスト">
          <a:extLst>
            <a:ext uri="{FF2B5EF4-FFF2-40B4-BE49-F238E27FC236}">
              <a16:creationId xmlns:a16="http://schemas.microsoft.com/office/drawing/2014/main" id="{00000000-0008-0000-0400-000058000000}"/>
            </a:ext>
          </a:extLst>
        </xdr:cNvPr>
        <xdr:cNvSpPr txBox="1"/>
      </xdr:nvSpPr>
      <xdr:spPr>
        <a:xfrm>
          <a:off x="4914900" y="625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138793</xdr:rowOff>
    </xdr:from>
    <xdr:to>
      <xdr:col>20</xdr:col>
      <xdr:colOff>38100</xdr:colOff>
      <xdr:row>38</xdr:row>
      <xdr:rowOff>68943</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937000" y="6482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79120</xdr:rowOff>
    </xdr:from>
    <xdr:ext cx="7366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3606800" y="6251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43543</xdr:rowOff>
    </xdr:from>
    <xdr:to>
      <xdr:col>15</xdr:col>
      <xdr:colOff>149225</xdr:colOff>
      <xdr:row>38</xdr:row>
      <xdr:rowOff>145143</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3048000" y="6558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129920</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2717800" y="664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117022</xdr:rowOff>
    </xdr:from>
    <xdr:to>
      <xdr:col>11</xdr:col>
      <xdr:colOff>60325</xdr:colOff>
      <xdr:row>38</xdr:row>
      <xdr:rowOff>47172</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2159000" y="6460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31949</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1828800" y="6547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117022</xdr:rowOff>
    </xdr:from>
    <xdr:to>
      <xdr:col>6</xdr:col>
      <xdr:colOff>171450</xdr:colOff>
      <xdr:row>38</xdr:row>
      <xdr:rowOff>47172</xdr:rowOff>
    </xdr:to>
    <xdr:sp macro="" textlink="">
      <xdr:nvSpPr>
        <xdr:cNvPr id="95" name="楕円 94">
          <a:extLst>
            <a:ext uri="{FF2B5EF4-FFF2-40B4-BE49-F238E27FC236}">
              <a16:creationId xmlns:a16="http://schemas.microsoft.com/office/drawing/2014/main" id="{00000000-0008-0000-0400-00005F000000}"/>
            </a:ext>
          </a:extLst>
        </xdr:cNvPr>
        <xdr:cNvSpPr/>
      </xdr:nvSpPr>
      <xdr:spPr>
        <a:xfrm>
          <a:off x="1270000" y="6460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31949</xdr:rowOff>
    </xdr:from>
    <xdr:ext cx="762000" cy="259045"/>
    <xdr:sp macro="" textlink="">
      <xdr:nvSpPr>
        <xdr:cNvPr id="96" name="テキスト ボックス 95">
          <a:extLst>
            <a:ext uri="{FF2B5EF4-FFF2-40B4-BE49-F238E27FC236}">
              <a16:creationId xmlns:a16="http://schemas.microsoft.com/office/drawing/2014/main" id="{00000000-0008-0000-0400-000060000000}"/>
            </a:ext>
          </a:extLst>
        </xdr:cNvPr>
        <xdr:cNvSpPr txBox="1"/>
      </xdr:nvSpPr>
      <xdr:spPr>
        <a:xfrm>
          <a:off x="939800" y="6547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a:extLst>
            <a:ext uri="{FF2B5EF4-FFF2-40B4-BE49-F238E27FC236}">
              <a16:creationId xmlns:a16="http://schemas.microsoft.com/office/drawing/2014/main" id="{00000000-0008-0000-0400-000069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a:extLst>
            <a:ext uri="{FF2B5EF4-FFF2-40B4-BE49-F238E27FC236}">
              <a16:creationId xmlns:a16="http://schemas.microsoft.com/office/drawing/2014/main" id="{00000000-0008-0000-0400-00006A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本市の令和</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年度の物件費</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に係る経常収支比率</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14.0%</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（対類似団体比△</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0.5pt</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は、令和</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年度の</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14.6%</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から</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0.6</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ポイント減少し</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たが</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、類似団体平均を</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0.5</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ポイント上回った。</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これは前年度土曜新型コロナウイルス感染症対策の交付金を各種施策に充当したこと、再算定があった普通交付税の増加などにより経常一般財源額が増加したことなどにより、比率としては減少したと考えられる。今回の改善は</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臨時</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的</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な財源の増加による</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改善</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なので、今後の変動に注視していく必要がある。</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物件費を含む経常経費については、徹底した削減に取り組んでいるが、今後も事務事業の見直しや委託施設等の整理などにより一層の圧縮を図っていく。</a:t>
          </a:r>
          <a:endParaRPr lang="ja-JP" altLang="ja-JP" sz="11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9</xdr:row>
      <xdr:rowOff>107950</xdr:rowOff>
    </xdr:from>
    <xdr:ext cx="298543" cy="225703"/>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39370</xdr:rowOff>
    </xdr:from>
    <xdr:to>
      <xdr:col>82</xdr:col>
      <xdr:colOff>107950</xdr:colOff>
      <xdr:row>21</xdr:row>
      <xdr:rowOff>8890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26822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152417</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58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8890</xdr:rowOff>
    </xdr:from>
    <xdr:to>
      <xdr:col>82</xdr:col>
      <xdr:colOff>196850</xdr:colOff>
      <xdr:row>21</xdr:row>
      <xdr:rowOff>8890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609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125747</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2011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39370</xdr:rowOff>
    </xdr:from>
    <xdr:to>
      <xdr:col>82</xdr:col>
      <xdr:colOff>196850</xdr:colOff>
      <xdr:row>13</xdr:row>
      <xdr:rowOff>39370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268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165100</xdr:rowOff>
    </xdr:from>
    <xdr:to>
      <xdr:col>82</xdr:col>
      <xdr:colOff>107950</xdr:colOff>
      <xdr:row>17</xdr:row>
      <xdr:rowOff>39370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5671800" y="290830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92727</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664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76200</xdr:rowOff>
    </xdr:from>
    <xdr:to>
      <xdr:col>82</xdr:col>
      <xdr:colOff>158750</xdr:colOff>
      <xdr:row>17</xdr:row>
      <xdr:rowOff>6350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39370</xdr:rowOff>
    </xdr:from>
    <xdr:to>
      <xdr:col>78</xdr:col>
      <xdr:colOff>69850</xdr:colOff>
      <xdr:row>17</xdr:row>
      <xdr:rowOff>62230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4782800" y="29540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83820</xdr:rowOff>
    </xdr:from>
    <xdr:to>
      <xdr:col>78</xdr:col>
      <xdr:colOff>120650</xdr:colOff>
      <xdr:row>17</xdr:row>
      <xdr:rowOff>13970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24147</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595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62230</xdr:rowOff>
    </xdr:from>
    <xdr:to>
      <xdr:col>73</xdr:col>
      <xdr:colOff>180975</xdr:colOff>
      <xdr:row>17</xdr:row>
      <xdr:rowOff>130810</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flipV="1">
          <a:off x="13893800" y="29768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41910</xdr:rowOff>
    </xdr:from>
    <xdr:to>
      <xdr:col>74</xdr:col>
      <xdr:colOff>31750</xdr:colOff>
      <xdr:row>17</xdr:row>
      <xdr:rowOff>143510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956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128287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304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100330</xdr:rowOff>
    </xdr:from>
    <xdr:to>
      <xdr:col>69</xdr:col>
      <xdr:colOff>92075</xdr:colOff>
      <xdr:row>17</xdr:row>
      <xdr:rowOff>130810</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a:off x="13004800" y="30149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11430</xdr:rowOff>
    </xdr:from>
    <xdr:to>
      <xdr:col>69</xdr:col>
      <xdr:colOff>142875</xdr:colOff>
      <xdr:row>17</xdr:row>
      <xdr:rowOff>113030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92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123207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694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160020</xdr:rowOff>
    </xdr:from>
    <xdr:to>
      <xdr:col>65</xdr:col>
      <xdr:colOff>53975</xdr:colOff>
      <xdr:row>17</xdr:row>
      <xdr:rowOff>90170</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100347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672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114300</xdr:rowOff>
    </xdr:from>
    <xdr:to>
      <xdr:col>82</xdr:col>
      <xdr:colOff>158750</xdr:colOff>
      <xdr:row>17</xdr:row>
      <xdr:rowOff>44450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85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86377</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82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160020</xdr:rowOff>
    </xdr:from>
    <xdr:to>
      <xdr:col>78</xdr:col>
      <xdr:colOff>120650</xdr:colOff>
      <xdr:row>17</xdr:row>
      <xdr:rowOff>90170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90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74947</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2989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11430</xdr:rowOff>
    </xdr:from>
    <xdr:to>
      <xdr:col>74</xdr:col>
      <xdr:colOff>31750</xdr:colOff>
      <xdr:row>17</xdr:row>
      <xdr:rowOff>113030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926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123207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2694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80010</xdr:rowOff>
    </xdr:from>
    <xdr:to>
      <xdr:col>69</xdr:col>
      <xdr:colOff>142875</xdr:colOff>
      <xdr:row>18</xdr:row>
      <xdr:rowOff>10160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994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166387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308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49530</xdr:rowOff>
    </xdr:from>
    <xdr:to>
      <xdr:col>65</xdr:col>
      <xdr:colOff>53975</xdr:colOff>
      <xdr:row>17</xdr:row>
      <xdr:rowOff>151130</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96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135907</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305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本市の令和</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年度における扶助費に係る経常収支比率</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8.3%</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（対類似団体比</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+0.6pt</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）は、令和</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年度の</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8.7%</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から</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0.4</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ポイント減少したが、依然として類似団体平均よりも高い状況が続いている。</a:t>
          </a:r>
          <a:endParaRPr lang="ja-JP" altLang="ja-JP" sz="900">
            <a:effectLst/>
            <a:latin typeface="ＭＳ ゴシック" panose="020B0609070205080204" pitchFamily="49" charset="-128"/>
            <a:ea typeface="ＭＳ ゴシック" panose="020B0609070205080204" pitchFamily="49" charset="-128"/>
          </a:endParaRPr>
        </a:p>
        <a:p>
          <a:r>
            <a:rPr kumimoji="1" lang="ja-JP" altLang="en-US" sz="900">
              <a:solidFill>
                <a:sysClr val="windowText" lastClr="000000"/>
              </a:solidFill>
              <a:effectLst/>
              <a:latin typeface="ＭＳ ゴシック" panose="020B0609070205080204" pitchFamily="49" charset="-128"/>
              <a:ea typeface="ＭＳ ゴシック" panose="020B0609070205080204" pitchFamily="49" charset="-128"/>
              <a:cs typeface="+mn-cs"/>
            </a:rPr>
            <a:t>令和</a:t>
          </a:r>
          <a:r>
            <a:rPr kumimoji="1" lang="en-US"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2</a:t>
          </a:r>
          <a:r>
            <a:rPr kumimoji="1" lang="ja-JP" altLang="en-US" sz="900">
              <a:solidFill>
                <a:sysClr val="windowText" lastClr="000000"/>
              </a:solidFill>
              <a:effectLst/>
              <a:latin typeface="ＭＳ ゴシック" panose="020B0609070205080204" pitchFamily="49" charset="-128"/>
              <a:ea typeface="ＭＳ ゴシック" panose="020B0609070205080204" pitchFamily="49" charset="-128"/>
              <a:cs typeface="+mn-cs"/>
            </a:rPr>
            <a:t>年度から令和</a:t>
          </a:r>
          <a:r>
            <a:rPr kumimoji="1" lang="en-US"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3</a:t>
          </a:r>
          <a:r>
            <a:rPr kumimoji="1" lang="ja-JP" altLang="en-US" sz="900">
              <a:solidFill>
                <a:sysClr val="windowText" lastClr="000000"/>
              </a:solidFill>
              <a:effectLst/>
              <a:latin typeface="ＭＳ ゴシック" panose="020B0609070205080204" pitchFamily="49" charset="-128"/>
              <a:ea typeface="ＭＳ ゴシック" panose="020B0609070205080204" pitchFamily="49" charset="-128"/>
              <a:cs typeface="+mn-cs"/>
            </a:rPr>
            <a:t>年度にかけて、経常的扶助費総額は微減で推移したが、再算定があった普通交付税の増加などにより経常一般財源が増加したため比率としては減少したと考えられる。</a:t>
          </a:r>
          <a:endParaRPr lang="ja-JP" altLang="ja-JP" sz="9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en-US" sz="900">
              <a:solidFill>
                <a:sysClr val="windowText" lastClr="000000"/>
              </a:solidFill>
              <a:effectLst/>
              <a:latin typeface="ＭＳ ゴシック" panose="020B0609070205080204" pitchFamily="49" charset="-128"/>
              <a:ea typeface="ＭＳ ゴシック" panose="020B0609070205080204" pitchFamily="49" charset="-128"/>
              <a:cs typeface="+mn-cs"/>
            </a:rPr>
            <a:t>本市では</a:t>
          </a:r>
          <a:r>
            <a:rPr kumimoji="1"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900">
              <a:solidFill>
                <a:sysClr val="windowText" lastClr="000000"/>
              </a:solidFill>
              <a:effectLst/>
              <a:latin typeface="ＭＳ ゴシック" panose="020B0609070205080204" pitchFamily="49" charset="-128"/>
              <a:ea typeface="ＭＳ ゴシック" panose="020B0609070205080204" pitchFamily="49" charset="-128"/>
              <a:cs typeface="+mn-cs"/>
            </a:rPr>
            <a:t>障害福祉サービス給付費等が増加傾向にあり、今後もこの傾向が続くことが考えられる。</a:t>
          </a:r>
          <a:r>
            <a:rPr kumimoji="1"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資格審査等の適正化や各種手当への独自加算等の見直しを進めていくことで、財政を圧迫する上昇傾向に歯止めをかけるよう努める。</a:t>
          </a:r>
          <a:endParaRPr lang="ja-JP" altLang="ja-JP" sz="9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120650</xdr:rowOff>
    </xdr:from>
    <xdr:to>
      <xdr:col>24</xdr:col>
      <xdr:colOff>25400</xdr:colOff>
      <xdr:row>61</xdr:row>
      <xdr:rowOff>82550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2075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54627</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51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82550</xdr:rowOff>
    </xdr:from>
    <xdr:to>
      <xdr:col>24</xdr:col>
      <xdr:colOff>114300</xdr:colOff>
      <xdr:row>61</xdr:row>
      <xdr:rowOff>82550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54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35577</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120650</xdr:rowOff>
    </xdr:from>
    <xdr:to>
      <xdr:col>24</xdr:col>
      <xdr:colOff>114300</xdr:colOff>
      <xdr:row>53</xdr:row>
      <xdr:rowOff>120650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20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152400</xdr:rowOff>
    </xdr:from>
    <xdr:to>
      <xdr:col>24</xdr:col>
      <xdr:colOff>25400</xdr:colOff>
      <xdr:row>57</xdr:row>
      <xdr:rowOff>31750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3987800" y="97536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41927</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471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25400</xdr:rowOff>
    </xdr:from>
    <xdr:to>
      <xdr:col>24</xdr:col>
      <xdr:colOff>76200</xdr:colOff>
      <xdr:row>56</xdr:row>
      <xdr:rowOff>127000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626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31750</xdr:rowOff>
    </xdr:from>
    <xdr:to>
      <xdr:col>19</xdr:col>
      <xdr:colOff>187325</xdr:colOff>
      <xdr:row>58</xdr:row>
      <xdr:rowOff>101600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3098800" y="9804400"/>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88900</xdr:rowOff>
    </xdr:from>
    <xdr:to>
      <xdr:col>20</xdr:col>
      <xdr:colOff>38100</xdr:colOff>
      <xdr:row>57</xdr:row>
      <xdr:rowOff>19050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29227</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458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12700</xdr:rowOff>
    </xdr:from>
    <xdr:to>
      <xdr:col>15</xdr:col>
      <xdr:colOff>98425</xdr:colOff>
      <xdr:row>58</xdr:row>
      <xdr:rowOff>101600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2209800" y="99568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57150</xdr:rowOff>
    </xdr:from>
    <xdr:to>
      <xdr:col>15</xdr:col>
      <xdr:colOff>149225</xdr:colOff>
      <xdr:row>57</xdr:row>
      <xdr:rowOff>158750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168927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12700</xdr:rowOff>
    </xdr:from>
    <xdr:to>
      <xdr:col>11</xdr:col>
      <xdr:colOff>9525</xdr:colOff>
      <xdr:row>58</xdr:row>
      <xdr:rowOff>38100</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flipV="1">
          <a:off x="1320800" y="99568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19050</xdr:rowOff>
    </xdr:from>
    <xdr:to>
      <xdr:col>11</xdr:col>
      <xdr:colOff>60325</xdr:colOff>
      <xdr:row>57</xdr:row>
      <xdr:rowOff>120650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130827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19050</xdr:rowOff>
    </xdr:from>
    <xdr:to>
      <xdr:col>6</xdr:col>
      <xdr:colOff>171450</xdr:colOff>
      <xdr:row>57</xdr:row>
      <xdr:rowOff>120650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130827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101600</xdr:rowOff>
    </xdr:from>
    <xdr:to>
      <xdr:col>24</xdr:col>
      <xdr:colOff>76200</xdr:colOff>
      <xdr:row>57</xdr:row>
      <xdr:rowOff>31750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70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73677</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152400</xdr:rowOff>
    </xdr:from>
    <xdr:to>
      <xdr:col>20</xdr:col>
      <xdr:colOff>38100</xdr:colOff>
      <xdr:row>57</xdr:row>
      <xdr:rowOff>82550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67327</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9839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50800</xdr:rowOff>
    </xdr:from>
    <xdr:to>
      <xdr:col>15</xdr:col>
      <xdr:colOff>149225</xdr:colOff>
      <xdr:row>58</xdr:row>
      <xdr:rowOff>152400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999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137177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1008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133350</xdr:rowOff>
    </xdr:from>
    <xdr:to>
      <xdr:col>11</xdr:col>
      <xdr:colOff>60325</xdr:colOff>
      <xdr:row>58</xdr:row>
      <xdr:rowOff>63500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48277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158750</xdr:rowOff>
    </xdr:from>
    <xdr:to>
      <xdr:col>6</xdr:col>
      <xdr:colOff>171450</xdr:colOff>
      <xdr:row>58</xdr:row>
      <xdr:rowOff>88900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993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73677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1001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本市の令和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年度におけるその他の経費に係る経常収支比率</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11.9%</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（対類似団体比△</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0.5pt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）は、令和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年度の</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12.3%</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から</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0.4</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ポイント減少し、</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類似団体平均を下回った。</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類似団体と共通した動きを見せていることから、再算定があった普通交付税の増加などにより経常一般財源額が増加したため、比率としては減少したと考えられる。</a:t>
          </a:r>
          <a:endParaRPr lang="ja-JP" altLang="ja-JP" sz="14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国民健康保険特別会計繰出金</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など</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の増加傾向は変わっておらず、社会保障費の増加が続く限りそれらに係る繰出金も増加が続くと思われる。</a:t>
          </a:r>
          <a:endParaRPr lang="ja-JP" altLang="ja-JP" sz="14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また、老朽化した公共施設の維持補修費の増加が見込まれることから、その他費用について引き続き注視が必要である。</a:t>
          </a:r>
          <a:endParaRPr lang="ja-JP" altLang="ja-JP" sz="14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168910</xdr:rowOff>
    </xdr:from>
    <xdr:to>
      <xdr:col>82</xdr:col>
      <xdr:colOff>107950</xdr:colOff>
      <xdr:row>60</xdr:row>
      <xdr:rowOff>142240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255760"/>
          <a:ext cx="0" cy="117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114317</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401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142240</xdr:rowOff>
    </xdr:from>
    <xdr:to>
      <xdr:col>82</xdr:col>
      <xdr:colOff>196850</xdr:colOff>
      <xdr:row>60</xdr:row>
      <xdr:rowOff>142240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429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83837</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99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168910</xdr:rowOff>
    </xdr:from>
    <xdr:to>
      <xdr:col>82</xdr:col>
      <xdr:colOff>196850</xdr:colOff>
      <xdr:row>53</xdr:row>
      <xdr:rowOff>168910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255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5080</xdr:rowOff>
    </xdr:from>
    <xdr:to>
      <xdr:col>82</xdr:col>
      <xdr:colOff>107950</xdr:colOff>
      <xdr:row>56</xdr:row>
      <xdr:rowOff>35560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5671800" y="960628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135907</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565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163830</xdr:rowOff>
    </xdr:from>
    <xdr:to>
      <xdr:col>82</xdr:col>
      <xdr:colOff>158750</xdr:colOff>
      <xdr:row>56</xdr:row>
      <xdr:rowOff>93980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35560</xdr:rowOff>
    </xdr:from>
    <xdr:to>
      <xdr:col>78</xdr:col>
      <xdr:colOff>69850</xdr:colOff>
      <xdr:row>58</xdr:row>
      <xdr:rowOff>5080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4782800" y="9636760"/>
          <a:ext cx="889000" cy="312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30480</xdr:rowOff>
    </xdr:from>
    <xdr:to>
      <xdr:col>78</xdr:col>
      <xdr:colOff>120650</xdr:colOff>
      <xdr:row>56</xdr:row>
      <xdr:rowOff>132080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116857</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718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5080</xdr:rowOff>
    </xdr:from>
    <xdr:to>
      <xdr:col>73</xdr:col>
      <xdr:colOff>180975</xdr:colOff>
      <xdr:row>58</xdr:row>
      <xdr:rowOff>96520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flipV="1">
          <a:off x="13893800" y="99491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160020</xdr:rowOff>
    </xdr:from>
    <xdr:to>
      <xdr:col>74</xdr:col>
      <xdr:colOff>31750</xdr:colOff>
      <xdr:row>57</xdr:row>
      <xdr:rowOff>90170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100347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53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96520</xdr:rowOff>
    </xdr:from>
    <xdr:to>
      <xdr:col>69</xdr:col>
      <xdr:colOff>92075</xdr:colOff>
      <xdr:row>58</xdr:row>
      <xdr:rowOff>111760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flipV="1">
          <a:off x="13004800" y="100406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49530</xdr:rowOff>
    </xdr:from>
    <xdr:to>
      <xdr:col>69</xdr:col>
      <xdr:colOff>142875</xdr:colOff>
      <xdr:row>57</xdr:row>
      <xdr:rowOff>151130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161307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59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72390</xdr:rowOff>
    </xdr:from>
    <xdr:to>
      <xdr:col>65</xdr:col>
      <xdr:colOff>53975</xdr:colOff>
      <xdr:row>58</xdr:row>
      <xdr:rowOff>2540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84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12717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61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125730</xdr:rowOff>
    </xdr:from>
    <xdr:to>
      <xdr:col>82</xdr:col>
      <xdr:colOff>158750</xdr:colOff>
      <xdr:row>56</xdr:row>
      <xdr:rowOff>55880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55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142257</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40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156210</xdr:rowOff>
    </xdr:from>
    <xdr:to>
      <xdr:col>78</xdr:col>
      <xdr:colOff>120650</xdr:colOff>
      <xdr:row>56</xdr:row>
      <xdr:rowOff>86360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58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96537</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9354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125730</xdr:rowOff>
    </xdr:from>
    <xdr:to>
      <xdr:col>74</xdr:col>
      <xdr:colOff>31750</xdr:colOff>
      <xdr:row>58</xdr:row>
      <xdr:rowOff>55880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89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40657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998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45720</xdr:rowOff>
    </xdr:from>
    <xdr:to>
      <xdr:col>69</xdr:col>
      <xdr:colOff>142875</xdr:colOff>
      <xdr:row>58</xdr:row>
      <xdr:rowOff>147320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998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132097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1007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60960</xdr:rowOff>
    </xdr:from>
    <xdr:to>
      <xdr:col>65</xdr:col>
      <xdr:colOff>53975</xdr:colOff>
      <xdr:row>58</xdr:row>
      <xdr:rowOff>162560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1000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147337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1009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本市の令和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年度における補助費等に係る経常収支比率</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13.8%</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は、令和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年度の</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15.8%</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から</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減少</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し、類似団体平均を</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0.1</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ポイント上回った。</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令和</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2</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年度</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の比率上昇に影響した</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下水道事業</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会計への</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補助金</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額</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が</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減少</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した</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ため、比率としては減少したと考えられる。</a:t>
          </a:r>
          <a:endParaRPr lang="ja-JP" altLang="ja-JP" sz="11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今後は、各種団体への運営費補助金等について、社会情勢の変化等を踏まえ、個々の団体ごとに十分な精査と検証を行い、積極的に見直しを行っていく予定である。</a:t>
          </a:r>
          <a:endParaRPr lang="ja-JP" altLang="ja-JP" sz="11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a:extLst>
            <a:ext uri="{FF2B5EF4-FFF2-40B4-BE49-F238E27FC236}">
              <a16:creationId xmlns:a16="http://schemas.microsoft.com/office/drawing/2014/main" id="{00000000-0008-0000-0400-00002F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85852</xdr:rowOff>
    </xdr:from>
    <xdr:to>
      <xdr:col>82</xdr:col>
      <xdr:colOff>107950</xdr:colOff>
      <xdr:row>40</xdr:row>
      <xdr:rowOff>145288</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6510000" y="5915152"/>
          <a:ext cx="0" cy="1088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117365</xdr:rowOff>
    </xdr:from>
    <xdr:ext cx="762000" cy="259045"/>
    <xdr:sp macro="" textlink="">
      <xdr:nvSpPr>
        <xdr:cNvPr id="305" name="補助費等最小値テキスト">
          <a:extLst>
            <a:ext uri="{FF2B5EF4-FFF2-40B4-BE49-F238E27FC236}">
              <a16:creationId xmlns:a16="http://schemas.microsoft.com/office/drawing/2014/main" id="{00000000-0008-0000-0400-000031010000}"/>
            </a:ext>
          </a:extLst>
        </xdr:cNvPr>
        <xdr:cNvSpPr txBox="1"/>
      </xdr:nvSpPr>
      <xdr:spPr>
        <a:xfrm>
          <a:off x="16598900" y="6975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145288</xdr:rowOff>
    </xdr:from>
    <xdr:to>
      <xdr:col>82</xdr:col>
      <xdr:colOff>196850</xdr:colOff>
      <xdr:row>40</xdr:row>
      <xdr:rowOff>145288</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7003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779</xdr:rowOff>
    </xdr:from>
    <xdr:ext cx="762000" cy="259045"/>
    <xdr:sp macro="" textlink="">
      <xdr:nvSpPr>
        <xdr:cNvPr id="307" name="補助費等最大値テキスト">
          <a:extLst>
            <a:ext uri="{FF2B5EF4-FFF2-40B4-BE49-F238E27FC236}">
              <a16:creationId xmlns:a16="http://schemas.microsoft.com/office/drawing/2014/main" id="{00000000-0008-0000-0400-000033010000}"/>
            </a:ext>
          </a:extLst>
        </xdr:cNvPr>
        <xdr:cNvSpPr txBox="1"/>
      </xdr:nvSpPr>
      <xdr:spPr>
        <a:xfrm>
          <a:off x="16598900" y="5658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85852</xdr:rowOff>
    </xdr:from>
    <xdr:to>
      <xdr:col>82</xdr:col>
      <xdr:colOff>196850</xdr:colOff>
      <xdr:row>34</xdr:row>
      <xdr:rowOff>85852</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5915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14986</xdr:rowOff>
    </xdr:from>
    <xdr:to>
      <xdr:col>82</xdr:col>
      <xdr:colOff>107950</xdr:colOff>
      <xdr:row>37</xdr:row>
      <xdr:rowOff>106426</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5671800" y="6358636"/>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147591</xdr:rowOff>
    </xdr:from>
    <xdr:ext cx="762000" cy="259045"/>
    <xdr:sp macro="" textlink="">
      <xdr:nvSpPr>
        <xdr:cNvPr id="310" name="補助費等平均値テキスト">
          <a:extLst>
            <a:ext uri="{FF2B5EF4-FFF2-40B4-BE49-F238E27FC236}">
              <a16:creationId xmlns:a16="http://schemas.microsoft.com/office/drawing/2014/main" id="{00000000-0008-0000-0400-000036010000}"/>
            </a:ext>
          </a:extLst>
        </xdr:cNvPr>
        <xdr:cNvSpPr txBox="1"/>
      </xdr:nvSpPr>
      <xdr:spPr>
        <a:xfrm>
          <a:off x="16598900" y="6148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131064</xdr:rowOff>
    </xdr:from>
    <xdr:to>
      <xdr:col>82</xdr:col>
      <xdr:colOff>158750</xdr:colOff>
      <xdr:row>37</xdr:row>
      <xdr:rowOff>61214</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64592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17272</xdr:rowOff>
    </xdr:from>
    <xdr:to>
      <xdr:col>78</xdr:col>
      <xdr:colOff>69850</xdr:colOff>
      <xdr:row>37</xdr:row>
      <xdr:rowOff>106426</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4782800" y="6189472"/>
          <a:ext cx="889000" cy="260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14478</xdr:rowOff>
    </xdr:from>
    <xdr:to>
      <xdr:col>78</xdr:col>
      <xdr:colOff>120650</xdr:colOff>
      <xdr:row>37</xdr:row>
      <xdr:rowOff>116078</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56210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126255</xdr:rowOff>
    </xdr:from>
    <xdr:ext cx="7366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290800" y="6127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17272</xdr:rowOff>
    </xdr:from>
    <xdr:to>
      <xdr:col>73</xdr:col>
      <xdr:colOff>180975</xdr:colOff>
      <xdr:row>36</xdr:row>
      <xdr:rowOff>62992</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flipV="1">
          <a:off x="13893800" y="618947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131064</xdr:rowOff>
    </xdr:from>
    <xdr:to>
      <xdr:col>74</xdr:col>
      <xdr:colOff>31750</xdr:colOff>
      <xdr:row>37</xdr:row>
      <xdr:rowOff>61214</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4732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45991</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4401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62992</xdr:rowOff>
    </xdr:from>
    <xdr:to>
      <xdr:col>69</xdr:col>
      <xdr:colOff>92075</xdr:colOff>
      <xdr:row>36</xdr:row>
      <xdr:rowOff>122428</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flipV="1">
          <a:off x="13004800" y="6235192"/>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103632</xdr:rowOff>
    </xdr:from>
    <xdr:to>
      <xdr:col>69</xdr:col>
      <xdr:colOff>142875</xdr:colOff>
      <xdr:row>37</xdr:row>
      <xdr:rowOff>33782</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3843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18559</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512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94488</xdr:rowOff>
    </xdr:from>
    <xdr:to>
      <xdr:col>65</xdr:col>
      <xdr:colOff>53975</xdr:colOff>
      <xdr:row>37</xdr:row>
      <xdr:rowOff>24638</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2954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9415</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6238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135636</xdr:rowOff>
    </xdr:from>
    <xdr:to>
      <xdr:col>82</xdr:col>
      <xdr:colOff>158750</xdr:colOff>
      <xdr:row>37</xdr:row>
      <xdr:rowOff>65786</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64592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107713</xdr:rowOff>
    </xdr:from>
    <xdr:ext cx="762000" cy="259045"/>
    <xdr:sp macro="" textlink="">
      <xdr:nvSpPr>
        <xdr:cNvPr id="329" name="補助費等該当値テキスト">
          <a:extLst>
            <a:ext uri="{FF2B5EF4-FFF2-40B4-BE49-F238E27FC236}">
              <a16:creationId xmlns:a16="http://schemas.microsoft.com/office/drawing/2014/main" id="{00000000-0008-0000-0400-000049010000}"/>
            </a:ext>
          </a:extLst>
        </xdr:cNvPr>
        <xdr:cNvSpPr txBox="1"/>
      </xdr:nvSpPr>
      <xdr:spPr>
        <a:xfrm>
          <a:off x="16598900" y="6279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55626</xdr:rowOff>
    </xdr:from>
    <xdr:to>
      <xdr:col>78</xdr:col>
      <xdr:colOff>120650</xdr:colOff>
      <xdr:row>37</xdr:row>
      <xdr:rowOff>157226</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5621000" y="639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142003</xdr:rowOff>
    </xdr:from>
    <xdr:ext cx="7366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290800" y="6485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137922</xdr:rowOff>
    </xdr:from>
    <xdr:to>
      <xdr:col>74</xdr:col>
      <xdr:colOff>31750</xdr:colOff>
      <xdr:row>36</xdr:row>
      <xdr:rowOff>68072</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4732000" y="613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78249</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4401800" y="590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12192</xdr:rowOff>
    </xdr:from>
    <xdr:to>
      <xdr:col>69</xdr:col>
      <xdr:colOff>142875</xdr:colOff>
      <xdr:row>36</xdr:row>
      <xdr:rowOff>113792</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3843000" y="618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123969</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3512800" y="595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71628</xdr:rowOff>
    </xdr:from>
    <xdr:to>
      <xdr:col>65</xdr:col>
      <xdr:colOff>53975</xdr:colOff>
      <xdr:row>37</xdr:row>
      <xdr:rowOff>1778</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29540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11955</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2623800" y="601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本市における令和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年度の公債費に係る経常収支比率</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14.1%</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（対類似団体比△</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2.1pt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）は、令和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年度の</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14.4%</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から</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0.3</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ポイント減少し、類似団体平均よりも少ない水準である。</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今後については、大型公共事業に係る起債の元金の償還が始まり、また、今後は老朽公共施設の維持補修等に係る起債事業が予定されるため、公債費に係る経常収支比率は上昇するものと思われる。</a:t>
          </a:r>
          <a:endParaRPr lang="ja-JP" altLang="ja-JP" sz="11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69</xdr:row>
      <xdr:rowOff>107950</xdr:rowOff>
    </xdr:from>
    <xdr:ext cx="298543" cy="225703"/>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a:extLst>
            <a:ext uri="{FF2B5EF4-FFF2-40B4-BE49-F238E27FC236}">
              <a16:creationId xmlns:a16="http://schemas.microsoft.com/office/drawing/2014/main" id="{00000000-0008-0000-0400-00006C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50800</xdr:rowOff>
    </xdr:from>
    <xdr:to>
      <xdr:col>24</xdr:col>
      <xdr:colOff>25400</xdr:colOff>
      <xdr:row>81</xdr:row>
      <xdr:rowOff>24130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flipV="1">
          <a:off x="4826000" y="12395200"/>
          <a:ext cx="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167657</xdr:rowOff>
    </xdr:from>
    <xdr:ext cx="762000" cy="259045"/>
    <xdr:sp macro="" textlink="">
      <xdr:nvSpPr>
        <xdr:cNvPr id="366" name="公債費最小値テキスト">
          <a:extLst>
            <a:ext uri="{FF2B5EF4-FFF2-40B4-BE49-F238E27FC236}">
              <a16:creationId xmlns:a16="http://schemas.microsoft.com/office/drawing/2014/main" id="{00000000-0008-0000-0400-00006E010000}"/>
            </a:ext>
          </a:extLst>
        </xdr:cNvPr>
        <xdr:cNvSpPr txBox="1"/>
      </xdr:nvSpPr>
      <xdr:spPr>
        <a:xfrm>
          <a:off x="4914900" y="13883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24130</xdr:rowOff>
    </xdr:from>
    <xdr:to>
      <xdr:col>24</xdr:col>
      <xdr:colOff>114300</xdr:colOff>
      <xdr:row>81</xdr:row>
      <xdr:rowOff>24130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4737100" y="13911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137177</xdr:rowOff>
    </xdr:from>
    <xdr:ext cx="762000" cy="259045"/>
    <xdr:sp macro="" textlink="">
      <xdr:nvSpPr>
        <xdr:cNvPr id="368" name="公債費最大値テキスト">
          <a:extLst>
            <a:ext uri="{FF2B5EF4-FFF2-40B4-BE49-F238E27FC236}">
              <a16:creationId xmlns:a16="http://schemas.microsoft.com/office/drawing/2014/main" id="{00000000-0008-0000-0400-000070010000}"/>
            </a:ext>
          </a:extLst>
        </xdr:cNvPr>
        <xdr:cNvSpPr txBox="1"/>
      </xdr:nvSpPr>
      <xdr:spPr>
        <a:xfrm>
          <a:off x="4914900" y="1213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50800</xdr:rowOff>
    </xdr:from>
    <xdr:to>
      <xdr:col>24</xdr:col>
      <xdr:colOff>114300</xdr:colOff>
      <xdr:row>72</xdr:row>
      <xdr:rowOff>50800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4737100" y="12395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1270</xdr:rowOff>
    </xdr:from>
    <xdr:to>
      <xdr:col>24</xdr:col>
      <xdr:colOff>25400</xdr:colOff>
      <xdr:row>77</xdr:row>
      <xdr:rowOff>24130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3987800" y="132029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82566</xdr:rowOff>
    </xdr:from>
    <xdr:ext cx="762000" cy="259045"/>
    <xdr:sp macro="" textlink="">
      <xdr:nvSpPr>
        <xdr:cNvPr id="371" name="公債費平均値テキスト">
          <a:extLst>
            <a:ext uri="{FF2B5EF4-FFF2-40B4-BE49-F238E27FC236}">
              <a16:creationId xmlns:a16="http://schemas.microsoft.com/office/drawing/2014/main" id="{00000000-0008-0000-0400-000073010000}"/>
            </a:ext>
          </a:extLst>
        </xdr:cNvPr>
        <xdr:cNvSpPr txBox="1"/>
      </xdr:nvSpPr>
      <xdr:spPr>
        <a:xfrm>
          <a:off x="4914900" y="132842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110489</xdr:rowOff>
    </xdr:from>
    <xdr:to>
      <xdr:col>24</xdr:col>
      <xdr:colOff>76200</xdr:colOff>
      <xdr:row>78</xdr:row>
      <xdr:rowOff>40639</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47752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24130</xdr:rowOff>
    </xdr:from>
    <xdr:to>
      <xdr:col>19</xdr:col>
      <xdr:colOff>187325</xdr:colOff>
      <xdr:row>77</xdr:row>
      <xdr:rowOff>69850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flipV="1">
          <a:off x="3098800" y="132257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15239</xdr:rowOff>
    </xdr:from>
    <xdr:to>
      <xdr:col>20</xdr:col>
      <xdr:colOff>38100</xdr:colOff>
      <xdr:row>78</xdr:row>
      <xdr:rowOff>116839</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3937000" y="1338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101616</xdr:rowOff>
    </xdr:from>
    <xdr:ext cx="7366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606800" y="13474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31750</xdr:rowOff>
    </xdr:from>
    <xdr:to>
      <xdr:col>15</xdr:col>
      <xdr:colOff>98425</xdr:colOff>
      <xdr:row>77</xdr:row>
      <xdr:rowOff>69850</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a:off x="2209800" y="132334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15239</xdr:rowOff>
    </xdr:from>
    <xdr:to>
      <xdr:col>15</xdr:col>
      <xdr:colOff>149225</xdr:colOff>
      <xdr:row>78</xdr:row>
      <xdr:rowOff>116839</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3048000" y="1338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101616</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2717800" y="13474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24130</xdr:rowOff>
    </xdr:from>
    <xdr:to>
      <xdr:col>11</xdr:col>
      <xdr:colOff>9525</xdr:colOff>
      <xdr:row>77</xdr:row>
      <xdr:rowOff>31750</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a:off x="1320800" y="132257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0</xdr:rowOff>
    </xdr:from>
    <xdr:to>
      <xdr:col>11</xdr:col>
      <xdr:colOff>60325</xdr:colOff>
      <xdr:row>78</xdr:row>
      <xdr:rowOff>101600</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2159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86377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828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22861</xdr:rowOff>
    </xdr:from>
    <xdr:to>
      <xdr:col>6</xdr:col>
      <xdr:colOff>171450</xdr:colOff>
      <xdr:row>78</xdr:row>
      <xdr:rowOff>124461</xdr:rowOff>
    </xdr:to>
    <xdr:sp macro="" textlink="">
      <xdr:nvSpPr>
        <xdr:cNvPr id="382" name="フローチャート: 判断 381">
          <a:extLst>
            <a:ext uri="{FF2B5EF4-FFF2-40B4-BE49-F238E27FC236}">
              <a16:creationId xmlns:a16="http://schemas.microsoft.com/office/drawing/2014/main" id="{00000000-0008-0000-0400-00007E010000}"/>
            </a:ext>
          </a:extLst>
        </xdr:cNvPr>
        <xdr:cNvSpPr/>
      </xdr:nvSpPr>
      <xdr:spPr>
        <a:xfrm>
          <a:off x="1270000" y="1339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109238</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939800" y="13482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121920</xdr:rowOff>
    </xdr:from>
    <xdr:to>
      <xdr:col>24</xdr:col>
      <xdr:colOff>76200</xdr:colOff>
      <xdr:row>77</xdr:row>
      <xdr:rowOff>52070</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47752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138447</xdr:rowOff>
    </xdr:from>
    <xdr:ext cx="762000" cy="259045"/>
    <xdr:sp macro="" textlink="">
      <xdr:nvSpPr>
        <xdr:cNvPr id="390" name="公債費該当値テキスト">
          <a:extLst>
            <a:ext uri="{FF2B5EF4-FFF2-40B4-BE49-F238E27FC236}">
              <a16:creationId xmlns:a16="http://schemas.microsoft.com/office/drawing/2014/main" id="{00000000-0008-0000-0400-000086010000}"/>
            </a:ext>
          </a:extLst>
        </xdr:cNvPr>
        <xdr:cNvSpPr txBox="1"/>
      </xdr:nvSpPr>
      <xdr:spPr>
        <a:xfrm>
          <a:off x="4914900" y="1299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144780</xdr:rowOff>
    </xdr:from>
    <xdr:to>
      <xdr:col>20</xdr:col>
      <xdr:colOff>38100</xdr:colOff>
      <xdr:row>77</xdr:row>
      <xdr:rowOff>74930</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3937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85107</xdr:rowOff>
    </xdr:from>
    <xdr:ext cx="7366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3606800" y="12943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19050</xdr:rowOff>
    </xdr:from>
    <xdr:to>
      <xdr:col>15</xdr:col>
      <xdr:colOff>149225</xdr:colOff>
      <xdr:row>77</xdr:row>
      <xdr:rowOff>120650</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3048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2717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152400</xdr:rowOff>
    </xdr:from>
    <xdr:to>
      <xdr:col>11</xdr:col>
      <xdr:colOff>60325</xdr:colOff>
      <xdr:row>77</xdr:row>
      <xdr:rowOff>82550</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2159000" y="1318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92727</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1828800" y="1295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144780</xdr:rowOff>
    </xdr:from>
    <xdr:to>
      <xdr:col>6</xdr:col>
      <xdr:colOff>171450</xdr:colOff>
      <xdr:row>77</xdr:row>
      <xdr:rowOff>74930</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1270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85107</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939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本市の令和</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年度の公債費以外の経費に係る経常収支比率</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70.9%</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は、令和</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年度の</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75.0%</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から</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4.1</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ポイント減少し、類似団体平均</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程度の水準</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となった。</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000">
              <a:solidFill>
                <a:sysClr val="windowText" lastClr="000000"/>
              </a:solidFill>
              <a:effectLst/>
              <a:latin typeface="ＭＳ ゴシック" panose="020B0609070205080204" pitchFamily="49" charset="-128"/>
              <a:ea typeface="ＭＳ ゴシック" panose="020B0609070205080204" pitchFamily="49" charset="-128"/>
              <a:cs typeface="+mn-cs"/>
            </a:rPr>
            <a:t>公債費以外の経常収支比率は、前年度</a:t>
          </a:r>
          <a:r>
            <a:rPr kumimoji="1" lang="ja-JP" altLang="en-US" sz="1000">
              <a:solidFill>
                <a:sysClr val="windowText" lastClr="000000"/>
              </a:solidFill>
              <a:effectLst/>
              <a:latin typeface="ＭＳ ゴシック" panose="020B0609070205080204" pitchFamily="49" charset="-128"/>
              <a:ea typeface="ＭＳ ゴシック" panose="020B0609070205080204" pitchFamily="49" charset="-128"/>
              <a:cs typeface="+mn-cs"/>
            </a:rPr>
            <a:t>同様</a:t>
          </a:r>
          <a:r>
            <a:rPr kumimoji="1" lang="ja-JP" altLang="ja-JP" sz="1000">
              <a:solidFill>
                <a:sysClr val="windowText" lastClr="000000"/>
              </a:solidFill>
              <a:effectLst/>
              <a:latin typeface="ＭＳ ゴシック" panose="020B0609070205080204" pitchFamily="49" charset="-128"/>
              <a:ea typeface="ＭＳ ゴシック" panose="020B0609070205080204" pitchFamily="49" charset="-128"/>
              <a:cs typeface="+mn-cs"/>
            </a:rPr>
            <a:t>新型コロナウイルス感染症対策の交付金を各種事業に充当したこと</a:t>
          </a:r>
          <a:r>
            <a:rPr kumimoji="1" lang="ja-JP" altLang="en-US" sz="1000">
              <a:solidFill>
                <a:sysClr val="windowText" lastClr="000000"/>
              </a:solidFill>
              <a:effectLst/>
              <a:latin typeface="ＭＳ ゴシック" panose="020B0609070205080204" pitchFamily="49" charset="-128"/>
              <a:ea typeface="ＭＳ ゴシック" panose="020B0609070205080204" pitchFamily="49" charset="-128"/>
              <a:cs typeface="+mn-cs"/>
            </a:rPr>
            <a:t>、再算定があった普通交付税の増加により経常一般財源額が増加したこと</a:t>
          </a:r>
          <a:r>
            <a:rPr kumimoji="1" lang="ja-JP" altLang="ja-JP" sz="1000">
              <a:solidFill>
                <a:sysClr val="windowText" lastClr="000000"/>
              </a:solidFill>
              <a:effectLst/>
              <a:latin typeface="ＭＳ ゴシック" panose="020B0609070205080204" pitchFamily="49" charset="-128"/>
              <a:ea typeface="ＭＳ ゴシック" panose="020B0609070205080204" pitchFamily="49" charset="-128"/>
              <a:cs typeface="+mn-cs"/>
            </a:rPr>
            <a:t>により改善した。</a:t>
          </a:r>
          <a:endParaRPr lang="ja-JP" altLang="ja-JP" sz="11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000">
              <a:solidFill>
                <a:sysClr val="windowText" lastClr="000000"/>
              </a:solidFill>
              <a:effectLst/>
              <a:latin typeface="ＭＳ ゴシック" panose="020B0609070205080204" pitchFamily="49" charset="-128"/>
              <a:ea typeface="ＭＳ ゴシック" panose="020B0609070205080204" pitchFamily="49" charset="-128"/>
              <a:cs typeface="+mn-cs"/>
            </a:rPr>
            <a:t>ただし、</a:t>
          </a:r>
          <a:r>
            <a:rPr kumimoji="1" lang="ja-JP" altLang="en-US" sz="1000">
              <a:solidFill>
                <a:sysClr val="windowText" lastClr="000000"/>
              </a:solidFill>
              <a:effectLst/>
              <a:latin typeface="ＭＳ ゴシック" panose="020B0609070205080204" pitchFamily="49" charset="-128"/>
              <a:ea typeface="ＭＳ ゴシック" panose="020B0609070205080204" pitchFamily="49" charset="-128"/>
              <a:cs typeface="+mn-cs"/>
            </a:rPr>
            <a:t>今回の改善は国や県から交付される財源が一時的に増加した結果に過ぎず、市税収入等の市が自主的に収入する経常一般財源の減少傾向が変わった訳ではなく、</a:t>
          </a:r>
          <a:r>
            <a:rPr kumimoji="1" lang="ja-JP" altLang="ja-JP" sz="1000">
              <a:solidFill>
                <a:sysClr val="windowText" lastClr="000000"/>
              </a:solidFill>
              <a:effectLst/>
              <a:latin typeface="ＭＳ ゴシック" panose="020B0609070205080204" pitchFamily="49" charset="-128"/>
              <a:ea typeface="ＭＳ ゴシック" panose="020B0609070205080204" pitchFamily="49" charset="-128"/>
              <a:cs typeface="+mn-cs"/>
            </a:rPr>
            <a:t>今後も企業誘致や定住促進等による税収確保策に加え、経常的収入増に向けての取組みを推進していく必要がある。</a:t>
          </a:r>
          <a:endParaRPr lang="ja-JP" altLang="ja-JP" sz="11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69</xdr:row>
      <xdr:rowOff>107950</xdr:rowOff>
    </xdr:from>
    <xdr:ext cx="298543" cy="225703"/>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a:extLst>
            <a:ext uri="{FF2B5EF4-FFF2-40B4-BE49-F238E27FC236}">
              <a16:creationId xmlns:a16="http://schemas.microsoft.com/office/drawing/2014/main" id="{00000000-0008-0000-0400-0000A7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143002</xdr:rowOff>
    </xdr:from>
    <xdr:to>
      <xdr:col>82</xdr:col>
      <xdr:colOff>107950</xdr:colOff>
      <xdr:row>80</xdr:row>
      <xdr:rowOff>76708</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flipV="1">
          <a:off x="16510000" y="12658852"/>
          <a:ext cx="0" cy="1133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48785</xdr:rowOff>
    </xdr:from>
    <xdr:ext cx="762000" cy="259045"/>
    <xdr:sp macro="" textlink="">
      <xdr:nvSpPr>
        <xdr:cNvPr id="425" name="公債費以外最小値テキスト">
          <a:extLst>
            <a:ext uri="{FF2B5EF4-FFF2-40B4-BE49-F238E27FC236}">
              <a16:creationId xmlns:a16="http://schemas.microsoft.com/office/drawing/2014/main" id="{00000000-0008-0000-0400-0000A9010000}"/>
            </a:ext>
          </a:extLst>
        </xdr:cNvPr>
        <xdr:cNvSpPr txBox="1"/>
      </xdr:nvSpPr>
      <xdr:spPr>
        <a:xfrm>
          <a:off x="16598900" y="13764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76708</xdr:rowOff>
    </xdr:from>
    <xdr:to>
      <xdr:col>82</xdr:col>
      <xdr:colOff>196850</xdr:colOff>
      <xdr:row>80</xdr:row>
      <xdr:rowOff>76708</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6421100" y="13792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57929</xdr:rowOff>
    </xdr:from>
    <xdr:ext cx="762000" cy="259045"/>
    <xdr:sp macro="" textlink="">
      <xdr:nvSpPr>
        <xdr:cNvPr id="427" name="公債費以外最大値テキスト">
          <a:extLst>
            <a:ext uri="{FF2B5EF4-FFF2-40B4-BE49-F238E27FC236}">
              <a16:creationId xmlns:a16="http://schemas.microsoft.com/office/drawing/2014/main" id="{00000000-0008-0000-0400-0000AB010000}"/>
            </a:ext>
          </a:extLst>
        </xdr:cNvPr>
        <xdr:cNvSpPr txBox="1"/>
      </xdr:nvSpPr>
      <xdr:spPr>
        <a:xfrm>
          <a:off x="16598900" y="12402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143002</xdr:rowOff>
    </xdr:from>
    <xdr:to>
      <xdr:col>82</xdr:col>
      <xdr:colOff>196850</xdr:colOff>
      <xdr:row>73</xdr:row>
      <xdr:rowOff>143002</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6421100" y="12658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53848</xdr:rowOff>
    </xdr:from>
    <xdr:to>
      <xdr:col>82</xdr:col>
      <xdr:colOff>107950</xdr:colOff>
      <xdr:row>77</xdr:row>
      <xdr:rowOff>69850</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5671800" y="13084048"/>
          <a:ext cx="838200" cy="18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15003</xdr:rowOff>
    </xdr:from>
    <xdr:ext cx="762000" cy="259045"/>
    <xdr:sp macro="" textlink="">
      <xdr:nvSpPr>
        <xdr:cNvPr id="430" name="公債費以外平均値テキスト">
          <a:extLst>
            <a:ext uri="{FF2B5EF4-FFF2-40B4-BE49-F238E27FC236}">
              <a16:creationId xmlns:a16="http://schemas.microsoft.com/office/drawing/2014/main" id="{00000000-0008-0000-0400-0000AE010000}"/>
            </a:ext>
          </a:extLst>
        </xdr:cNvPr>
        <xdr:cNvSpPr txBox="1"/>
      </xdr:nvSpPr>
      <xdr:spPr>
        <a:xfrm>
          <a:off x="16598900" y="128737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169926</xdr:rowOff>
    </xdr:from>
    <xdr:to>
      <xdr:col>82</xdr:col>
      <xdr:colOff>158750</xdr:colOff>
      <xdr:row>76</xdr:row>
      <xdr:rowOff>100076</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6459200" y="13028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69850</xdr:rowOff>
    </xdr:from>
    <xdr:to>
      <xdr:col>78</xdr:col>
      <xdr:colOff>69850</xdr:colOff>
      <xdr:row>77</xdr:row>
      <xdr:rowOff>129287</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4782800" y="13271500"/>
          <a:ext cx="889000" cy="59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149352</xdr:rowOff>
    </xdr:from>
    <xdr:to>
      <xdr:col>78</xdr:col>
      <xdr:colOff>120650</xdr:colOff>
      <xdr:row>77</xdr:row>
      <xdr:rowOff>79502</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5621000" y="13179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89679</xdr:rowOff>
    </xdr:from>
    <xdr:ext cx="7366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5290800" y="129484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129287</xdr:rowOff>
    </xdr:from>
    <xdr:to>
      <xdr:col>73</xdr:col>
      <xdr:colOff>180975</xdr:colOff>
      <xdr:row>78</xdr:row>
      <xdr:rowOff>26415</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flipV="1">
          <a:off x="13893800" y="13330937"/>
          <a:ext cx="889000" cy="6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28194</xdr:rowOff>
    </xdr:from>
    <xdr:to>
      <xdr:col>74</xdr:col>
      <xdr:colOff>31750</xdr:colOff>
      <xdr:row>77</xdr:row>
      <xdr:rowOff>129794</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4732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139971</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4401800" y="12998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26415</xdr:rowOff>
    </xdr:from>
    <xdr:to>
      <xdr:col>69</xdr:col>
      <xdr:colOff>92075</xdr:colOff>
      <xdr:row>78</xdr:row>
      <xdr:rowOff>85852</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flipV="1">
          <a:off x="13004800" y="13399515"/>
          <a:ext cx="889000" cy="59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5335</xdr:rowOff>
    </xdr:from>
    <xdr:to>
      <xdr:col>69</xdr:col>
      <xdr:colOff>142875</xdr:colOff>
      <xdr:row>77</xdr:row>
      <xdr:rowOff>106935</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3843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117112</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512800" y="1297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167639</xdr:rowOff>
    </xdr:from>
    <xdr:to>
      <xdr:col>65</xdr:col>
      <xdr:colOff>53975</xdr:colOff>
      <xdr:row>77</xdr:row>
      <xdr:rowOff>97789</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2954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107966</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2623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3048</xdr:rowOff>
    </xdr:from>
    <xdr:to>
      <xdr:col>82</xdr:col>
      <xdr:colOff>158750</xdr:colOff>
      <xdr:row>76</xdr:row>
      <xdr:rowOff>104648</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6459200" y="1303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146575</xdr:rowOff>
    </xdr:from>
    <xdr:ext cx="762000" cy="259045"/>
    <xdr:sp macro="" textlink="">
      <xdr:nvSpPr>
        <xdr:cNvPr id="449" name="公債費以外該当値テキスト">
          <a:extLst>
            <a:ext uri="{FF2B5EF4-FFF2-40B4-BE49-F238E27FC236}">
              <a16:creationId xmlns:a16="http://schemas.microsoft.com/office/drawing/2014/main" id="{00000000-0008-0000-0400-0000C1010000}"/>
            </a:ext>
          </a:extLst>
        </xdr:cNvPr>
        <xdr:cNvSpPr txBox="1"/>
      </xdr:nvSpPr>
      <xdr:spPr>
        <a:xfrm>
          <a:off x="16598900" y="13005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19050</xdr:rowOff>
    </xdr:from>
    <xdr:to>
      <xdr:col>78</xdr:col>
      <xdr:colOff>120650</xdr:colOff>
      <xdr:row>77</xdr:row>
      <xdr:rowOff>120650</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5621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105427</xdr:rowOff>
    </xdr:from>
    <xdr:ext cx="7366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5290800" y="13307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78487</xdr:rowOff>
    </xdr:from>
    <xdr:to>
      <xdr:col>74</xdr:col>
      <xdr:colOff>31750</xdr:colOff>
      <xdr:row>78</xdr:row>
      <xdr:rowOff>8637</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4732000" y="13280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164864</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4401800" y="13366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147065</xdr:rowOff>
    </xdr:from>
    <xdr:to>
      <xdr:col>69</xdr:col>
      <xdr:colOff>142875</xdr:colOff>
      <xdr:row>78</xdr:row>
      <xdr:rowOff>77215</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3843000" y="1334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61992</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35128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35052</xdr:rowOff>
    </xdr:from>
    <xdr:to>
      <xdr:col>65</xdr:col>
      <xdr:colOff>53975</xdr:colOff>
      <xdr:row>78</xdr:row>
      <xdr:rowOff>136652</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2954000" y="13408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121429</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2623800" y="13494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栃木県矢板市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21</xdr:row>
      <xdr:rowOff>3175</xdr:rowOff>
    </xdr:from>
    <xdr:to>
      <xdr:col>33</xdr:col>
      <xdr:colOff>114300</xdr:colOff>
      <xdr:row>21</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51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20</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117475</xdr:rowOff>
    </xdr:from>
    <xdr:to>
      <xdr:col>33</xdr:col>
      <xdr:colOff>114300</xdr:colOff>
      <xdr:row>17</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3079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93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60325</xdr:rowOff>
    </xdr:from>
    <xdr:to>
      <xdr:col>33</xdr:col>
      <xdr:colOff>114300</xdr:colOff>
      <xdr:row>14</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508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3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3175</xdr:rowOff>
    </xdr:from>
    <xdr:to>
      <xdr:col>33</xdr:col>
      <xdr:colOff>114300</xdr:colOff>
      <xdr:row>11</xdr:row>
      <xdr:rowOff>3175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936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32402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79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7" name="テキスト ボックス 46">
          <a:extLst>
            <a:ext uri="{FF2B5EF4-FFF2-40B4-BE49-F238E27FC236}">
              <a16:creationId xmlns:a16="http://schemas.microsoft.com/office/drawing/2014/main" id="{00000000-0008-0000-0500-00002F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8" name="人口1人当たり決算額の推移グラフ枠130">
          <a:extLst>
            <a:ext uri="{FF2B5EF4-FFF2-40B4-BE49-F238E27FC236}">
              <a16:creationId xmlns:a16="http://schemas.microsoft.com/office/drawing/2014/main" id="{00000000-0008-0000-0500-000030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127476</xdr:rowOff>
    </xdr:from>
    <xdr:to>
      <xdr:col>29</xdr:col>
      <xdr:colOff>127000</xdr:colOff>
      <xdr:row>20</xdr:row>
      <xdr:rowOff>946</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651500" y="2061051"/>
          <a:ext cx="0" cy="141652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144473</xdr:rowOff>
    </xdr:from>
    <xdr:ext cx="762000" cy="259045"/>
    <xdr:sp macro="" textlink="">
      <xdr:nvSpPr>
        <xdr:cNvPr id="50" name="人口1人当たり決算額の推移最小値テキスト130">
          <a:extLst>
            <a:ext uri="{FF2B5EF4-FFF2-40B4-BE49-F238E27FC236}">
              <a16:creationId xmlns:a16="http://schemas.microsoft.com/office/drawing/2014/main" id="{00000000-0008-0000-0500-000032000000}"/>
            </a:ext>
          </a:extLst>
        </xdr:cNvPr>
        <xdr:cNvSpPr txBox="1"/>
      </xdr:nvSpPr>
      <xdr:spPr>
        <a:xfrm>
          <a:off x="5740400" y="3449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946</xdr:rowOff>
    </xdr:from>
    <xdr:to>
      <xdr:col>30</xdr:col>
      <xdr:colOff>25400</xdr:colOff>
      <xdr:row>20</xdr:row>
      <xdr:rowOff>946</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34775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42403</xdr:rowOff>
    </xdr:from>
    <xdr:ext cx="762000" cy="259045"/>
    <xdr:sp macro="" textlink="">
      <xdr:nvSpPr>
        <xdr:cNvPr id="52" name="人口1人当たり決算額の推移最大値テキスト130">
          <a:extLst>
            <a:ext uri="{FF2B5EF4-FFF2-40B4-BE49-F238E27FC236}">
              <a16:creationId xmlns:a16="http://schemas.microsoft.com/office/drawing/2014/main" id="{00000000-0008-0000-0500-000034000000}"/>
            </a:ext>
          </a:extLst>
        </xdr:cNvPr>
        <xdr:cNvSpPr txBox="1"/>
      </xdr:nvSpPr>
      <xdr:spPr>
        <a:xfrm>
          <a:off x="5740400" y="1804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127476</xdr:rowOff>
    </xdr:from>
    <xdr:to>
      <xdr:col>30</xdr:col>
      <xdr:colOff>25400</xdr:colOff>
      <xdr:row>11</xdr:row>
      <xdr:rowOff>127476</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a:off x="5562600" y="20610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84857</xdr:rowOff>
    </xdr:from>
    <xdr:to>
      <xdr:col>29</xdr:col>
      <xdr:colOff>127000</xdr:colOff>
      <xdr:row>18</xdr:row>
      <xdr:rowOff>4832</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5003800" y="3047132"/>
          <a:ext cx="647700" cy="914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33939</xdr:rowOff>
    </xdr:from>
    <xdr:ext cx="762000" cy="259045"/>
    <xdr:sp macro="" textlink="">
      <xdr:nvSpPr>
        <xdr:cNvPr id="55" name="人口1人当たり決算額の推移平均値テキスト130">
          <a:extLst>
            <a:ext uri="{FF2B5EF4-FFF2-40B4-BE49-F238E27FC236}">
              <a16:creationId xmlns:a16="http://schemas.microsoft.com/office/drawing/2014/main" id="{00000000-0008-0000-0500-000037000000}"/>
            </a:ext>
          </a:extLst>
        </xdr:cNvPr>
        <xdr:cNvSpPr txBox="1"/>
      </xdr:nvSpPr>
      <xdr:spPr>
        <a:xfrm>
          <a:off x="5740400" y="26533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17412</xdr:rowOff>
    </xdr:from>
    <xdr:to>
      <xdr:col>29</xdr:col>
      <xdr:colOff>177800</xdr:colOff>
      <xdr:row>16</xdr:row>
      <xdr:rowOff>119012</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5600700" y="28082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121075</xdr:rowOff>
    </xdr:from>
    <xdr:to>
      <xdr:col>26</xdr:col>
      <xdr:colOff>50800</xdr:colOff>
      <xdr:row>18</xdr:row>
      <xdr:rowOff>4832</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a:off x="4305300" y="3083350"/>
          <a:ext cx="698500" cy="552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67818</xdr:rowOff>
    </xdr:from>
    <xdr:to>
      <xdr:col>26</xdr:col>
      <xdr:colOff>101600</xdr:colOff>
      <xdr:row>16</xdr:row>
      <xdr:rowOff>169418</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4953000" y="28586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8145</xdr:rowOff>
    </xdr:from>
    <xdr:ext cx="7366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4622800" y="2627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121075</xdr:rowOff>
    </xdr:from>
    <xdr:to>
      <xdr:col>22</xdr:col>
      <xdr:colOff>114300</xdr:colOff>
      <xdr:row>17</xdr:row>
      <xdr:rowOff>170724</xdr:rowOff>
    </xdr:to>
    <xdr:cxnSp macro="">
      <xdr:nvCxnSpPr>
        <xdr:cNvPr id="60" name="直線コネクタ 59">
          <a:extLst>
            <a:ext uri="{FF2B5EF4-FFF2-40B4-BE49-F238E27FC236}">
              <a16:creationId xmlns:a16="http://schemas.microsoft.com/office/drawing/2014/main" id="{00000000-0008-0000-0500-00003C000000}"/>
            </a:ext>
          </a:extLst>
        </xdr:cNvPr>
        <xdr:cNvCxnSpPr/>
      </xdr:nvCxnSpPr>
      <xdr:spPr bwMode="auto">
        <a:xfrm flipV="1">
          <a:off x="3606800" y="3083350"/>
          <a:ext cx="698500" cy="496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137670</xdr:rowOff>
    </xdr:from>
    <xdr:to>
      <xdr:col>22</xdr:col>
      <xdr:colOff>165100</xdr:colOff>
      <xdr:row>17</xdr:row>
      <xdr:rowOff>67820</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4254500" y="29284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77997</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3924300" y="2697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170724</xdr:rowOff>
    </xdr:from>
    <xdr:to>
      <xdr:col>18</xdr:col>
      <xdr:colOff>177800</xdr:colOff>
      <xdr:row>18</xdr:row>
      <xdr:rowOff>45366</xdr:rowOff>
    </xdr:to>
    <xdr:cxnSp macro="">
      <xdr:nvCxnSpPr>
        <xdr:cNvPr id="63" name="直線コネクタ 62">
          <a:extLst>
            <a:ext uri="{FF2B5EF4-FFF2-40B4-BE49-F238E27FC236}">
              <a16:creationId xmlns:a16="http://schemas.microsoft.com/office/drawing/2014/main" id="{00000000-0008-0000-0500-00003F000000}"/>
            </a:ext>
          </a:extLst>
        </xdr:cNvPr>
        <xdr:cNvCxnSpPr/>
      </xdr:nvCxnSpPr>
      <xdr:spPr bwMode="auto">
        <a:xfrm flipV="1">
          <a:off x="2908300" y="3132999"/>
          <a:ext cx="698500" cy="460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159158</xdr:rowOff>
    </xdr:from>
    <xdr:to>
      <xdr:col>19</xdr:col>
      <xdr:colOff>38100</xdr:colOff>
      <xdr:row>17</xdr:row>
      <xdr:rowOff>89308</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3556000" y="29499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99485</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225800" y="2718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652</xdr:rowOff>
    </xdr:from>
    <xdr:to>
      <xdr:col>15</xdr:col>
      <xdr:colOff>101600</xdr:colOff>
      <xdr:row>17</xdr:row>
      <xdr:rowOff>102252</xdr:rowOff>
    </xdr:to>
    <xdr:sp macro="" textlink="">
      <xdr:nvSpPr>
        <xdr:cNvPr id="66" name="フローチャート: 判断 65">
          <a:extLst>
            <a:ext uri="{FF2B5EF4-FFF2-40B4-BE49-F238E27FC236}">
              <a16:creationId xmlns:a16="http://schemas.microsoft.com/office/drawing/2014/main" id="{00000000-0008-0000-0500-000042000000}"/>
            </a:ext>
          </a:extLst>
        </xdr:cNvPr>
        <xdr:cNvSpPr/>
      </xdr:nvSpPr>
      <xdr:spPr bwMode="auto">
        <a:xfrm>
          <a:off x="2857500" y="29629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112429</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527300" y="2731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34057</xdr:rowOff>
    </xdr:from>
    <xdr:to>
      <xdr:col>29</xdr:col>
      <xdr:colOff>177800</xdr:colOff>
      <xdr:row>17</xdr:row>
      <xdr:rowOff>135657</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5600700" y="29963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6134</xdr:rowOff>
    </xdr:from>
    <xdr:ext cx="762000" cy="259045"/>
    <xdr:sp macro="" textlink="">
      <xdr:nvSpPr>
        <xdr:cNvPr id="74" name="人口1人当たり決算額の推移該当値テキスト130">
          <a:extLst>
            <a:ext uri="{FF2B5EF4-FFF2-40B4-BE49-F238E27FC236}">
              <a16:creationId xmlns:a16="http://schemas.microsoft.com/office/drawing/2014/main" id="{00000000-0008-0000-0500-00004A000000}"/>
            </a:ext>
          </a:extLst>
        </xdr:cNvPr>
        <xdr:cNvSpPr txBox="1"/>
      </xdr:nvSpPr>
      <xdr:spPr>
        <a:xfrm>
          <a:off x="5740400" y="2968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125482</xdr:rowOff>
    </xdr:from>
    <xdr:to>
      <xdr:col>26</xdr:col>
      <xdr:colOff>101600</xdr:colOff>
      <xdr:row>18</xdr:row>
      <xdr:rowOff>55632</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953000" y="30877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40409</xdr:rowOff>
    </xdr:from>
    <xdr:ext cx="7366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4622800" y="3174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70275</xdr:rowOff>
    </xdr:from>
    <xdr:to>
      <xdr:col>22</xdr:col>
      <xdr:colOff>165100</xdr:colOff>
      <xdr:row>18</xdr:row>
      <xdr:rowOff>425</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4254500" y="30325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156652</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924300" y="3118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119924</xdr:rowOff>
    </xdr:from>
    <xdr:to>
      <xdr:col>19</xdr:col>
      <xdr:colOff>38100</xdr:colOff>
      <xdr:row>18</xdr:row>
      <xdr:rowOff>50074</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3556000" y="30821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34851</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3225800" y="3168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166016</xdr:rowOff>
    </xdr:from>
    <xdr:to>
      <xdr:col>15</xdr:col>
      <xdr:colOff>101600</xdr:colOff>
      <xdr:row>18</xdr:row>
      <xdr:rowOff>96166</xdr:rowOff>
    </xdr:to>
    <xdr:sp macro="" textlink="">
      <xdr:nvSpPr>
        <xdr:cNvPr id="81" name="楕円 80">
          <a:extLst>
            <a:ext uri="{FF2B5EF4-FFF2-40B4-BE49-F238E27FC236}">
              <a16:creationId xmlns:a16="http://schemas.microsoft.com/office/drawing/2014/main" id="{00000000-0008-0000-0500-000051000000}"/>
            </a:ext>
          </a:extLst>
        </xdr:cNvPr>
        <xdr:cNvSpPr/>
      </xdr:nvSpPr>
      <xdr:spPr bwMode="auto">
        <a:xfrm>
          <a:off x="2857500" y="31282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80943</xdr:rowOff>
    </xdr:from>
    <xdr:ext cx="762000" cy="259045"/>
    <xdr:sp macro="" textlink="">
      <xdr:nvSpPr>
        <xdr:cNvPr id="82" name="テキスト ボックス 81">
          <a:extLst>
            <a:ext uri="{FF2B5EF4-FFF2-40B4-BE49-F238E27FC236}">
              <a16:creationId xmlns:a16="http://schemas.microsoft.com/office/drawing/2014/main" id="{00000000-0008-0000-0500-000052000000}"/>
            </a:ext>
          </a:extLst>
        </xdr:cNvPr>
        <xdr:cNvSpPr txBox="1"/>
      </xdr:nvSpPr>
      <xdr:spPr>
        <a:xfrm>
          <a:off x="2527300" y="3214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4" name="角丸四角形 83">
          <a:extLst>
            <a:ext uri="{FF2B5EF4-FFF2-40B4-BE49-F238E27FC236}">
              <a16:creationId xmlns:a16="http://schemas.microsoft.com/office/drawing/2014/main" id="{00000000-0008-0000-0500-000054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6" name="正方形/長方形 85">
          <a:extLst>
            <a:ext uri="{FF2B5EF4-FFF2-40B4-BE49-F238E27FC236}">
              <a16:creationId xmlns:a16="http://schemas.microsoft.com/office/drawing/2014/main" id="{00000000-0008-0000-0500-000056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7" name="正方形/長方形 86">
          <a:extLst>
            <a:ext uri="{FF2B5EF4-FFF2-40B4-BE49-F238E27FC236}">
              <a16:creationId xmlns:a16="http://schemas.microsoft.com/office/drawing/2014/main" id="{00000000-0008-0000-0500-000057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3" name="楕円 92">
          <a:extLst>
            <a:ext uri="{FF2B5EF4-FFF2-40B4-BE49-F238E27FC236}">
              <a16:creationId xmlns:a16="http://schemas.microsoft.com/office/drawing/2014/main" id="{00000000-0008-0000-0500-00005D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4" name="フローチャート: 判断 93">
          <a:extLst>
            <a:ext uri="{FF2B5EF4-FFF2-40B4-BE49-F238E27FC236}">
              <a16:creationId xmlns:a16="http://schemas.microsoft.com/office/drawing/2014/main" id="{00000000-0008-0000-0500-00005E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5" name="正方形/長方形 94">
          <a:extLst>
            <a:ext uri="{FF2B5EF4-FFF2-40B4-BE49-F238E27FC236}">
              <a16:creationId xmlns:a16="http://schemas.microsoft.com/office/drawing/2014/main" id="{00000000-0008-0000-0500-00005F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9" name="テキスト ボックス 108">
          <a:extLst>
            <a:ext uri="{FF2B5EF4-FFF2-40B4-BE49-F238E27FC236}">
              <a16:creationId xmlns:a16="http://schemas.microsoft.com/office/drawing/2014/main" id="{00000000-0008-0000-0500-00006D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11" name="テキスト ボックス 110">
          <a:extLst>
            <a:ext uri="{FF2B5EF4-FFF2-40B4-BE49-F238E27FC236}">
              <a16:creationId xmlns:a16="http://schemas.microsoft.com/office/drawing/2014/main" id="{00000000-0008-0000-0500-00006F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12" name="人口1人当たり決算額の推移グラフ枠445">
          <a:extLst>
            <a:ext uri="{FF2B5EF4-FFF2-40B4-BE49-F238E27FC236}">
              <a16:creationId xmlns:a16="http://schemas.microsoft.com/office/drawing/2014/main" id="{00000000-0008-0000-0500-000070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50484</xdr:rowOff>
    </xdr:from>
    <xdr:to>
      <xdr:col>29</xdr:col>
      <xdr:colOff>127000</xdr:colOff>
      <xdr:row>38</xdr:row>
      <xdr:rowOff>134936</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5651500" y="5975034"/>
          <a:ext cx="0" cy="162750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107013</xdr:rowOff>
    </xdr:from>
    <xdr:ext cx="762000" cy="259045"/>
    <xdr:sp macro="" textlink="">
      <xdr:nvSpPr>
        <xdr:cNvPr id="114" name="人口1人当たり決算額の推移最小値テキスト445">
          <a:extLst>
            <a:ext uri="{FF2B5EF4-FFF2-40B4-BE49-F238E27FC236}">
              <a16:creationId xmlns:a16="http://schemas.microsoft.com/office/drawing/2014/main" id="{00000000-0008-0000-0500-000072000000}"/>
            </a:ext>
          </a:extLst>
        </xdr:cNvPr>
        <xdr:cNvSpPr txBox="1"/>
      </xdr:nvSpPr>
      <xdr:spPr>
        <a:xfrm>
          <a:off x="5740400" y="7574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134936</xdr:rowOff>
    </xdr:from>
    <xdr:to>
      <xdr:col>30</xdr:col>
      <xdr:colOff>25400</xdr:colOff>
      <xdr:row>38</xdr:row>
      <xdr:rowOff>134936</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5562600" y="76025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308311</xdr:rowOff>
    </xdr:from>
    <xdr:ext cx="762000" cy="259045"/>
    <xdr:sp macro="" textlink="">
      <xdr:nvSpPr>
        <xdr:cNvPr id="116" name="人口1人当たり決算額の推移最大値テキスト445">
          <a:extLst>
            <a:ext uri="{FF2B5EF4-FFF2-40B4-BE49-F238E27FC236}">
              <a16:creationId xmlns:a16="http://schemas.microsoft.com/office/drawing/2014/main" id="{00000000-0008-0000-0500-000074000000}"/>
            </a:ext>
          </a:extLst>
        </xdr:cNvPr>
        <xdr:cNvSpPr txBox="1"/>
      </xdr:nvSpPr>
      <xdr:spPr>
        <a:xfrm>
          <a:off x="5740400" y="5718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50484</xdr:rowOff>
    </xdr:from>
    <xdr:to>
      <xdr:col>30</xdr:col>
      <xdr:colOff>25400</xdr:colOff>
      <xdr:row>33</xdr:row>
      <xdr:rowOff>50484</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5562600" y="59750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4503</xdr:rowOff>
    </xdr:from>
    <xdr:to>
      <xdr:col>29</xdr:col>
      <xdr:colOff>127000</xdr:colOff>
      <xdr:row>36</xdr:row>
      <xdr:rowOff>54795</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5003800" y="6957753"/>
          <a:ext cx="647700" cy="502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94033</xdr:rowOff>
    </xdr:from>
    <xdr:ext cx="762000" cy="259045"/>
    <xdr:sp macro="" textlink="">
      <xdr:nvSpPr>
        <xdr:cNvPr id="119" name="人口1人当たり決算額の推移平均値テキスト445">
          <a:extLst>
            <a:ext uri="{FF2B5EF4-FFF2-40B4-BE49-F238E27FC236}">
              <a16:creationId xmlns:a16="http://schemas.microsoft.com/office/drawing/2014/main" id="{00000000-0008-0000-0500-000077000000}"/>
            </a:ext>
          </a:extLst>
        </xdr:cNvPr>
        <xdr:cNvSpPr txBox="1"/>
      </xdr:nvSpPr>
      <xdr:spPr>
        <a:xfrm>
          <a:off x="5740400" y="67043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248956</xdr:rowOff>
    </xdr:from>
    <xdr:to>
      <xdr:col>29</xdr:col>
      <xdr:colOff>177800</xdr:colOff>
      <xdr:row>36</xdr:row>
      <xdr:rowOff>7656</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5600700" y="68593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4503</xdr:rowOff>
    </xdr:from>
    <xdr:to>
      <xdr:col>26</xdr:col>
      <xdr:colOff>50800</xdr:colOff>
      <xdr:row>36</xdr:row>
      <xdr:rowOff>4993</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4305300" y="6957753"/>
          <a:ext cx="698500" cy="4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273678</xdr:rowOff>
    </xdr:from>
    <xdr:to>
      <xdr:col>26</xdr:col>
      <xdr:colOff>101600</xdr:colOff>
      <xdr:row>36</xdr:row>
      <xdr:rowOff>32378</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4953000" y="68840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42555</xdr:rowOff>
    </xdr:from>
    <xdr:ext cx="7366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622800" y="6652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4993</xdr:rowOff>
    </xdr:from>
    <xdr:to>
      <xdr:col>22</xdr:col>
      <xdr:colOff>114300</xdr:colOff>
      <xdr:row>36</xdr:row>
      <xdr:rowOff>77753</xdr:rowOff>
    </xdr:to>
    <xdr:cxnSp macro="">
      <xdr:nvCxnSpPr>
        <xdr:cNvPr id="124" name="直線コネクタ 123">
          <a:extLst>
            <a:ext uri="{FF2B5EF4-FFF2-40B4-BE49-F238E27FC236}">
              <a16:creationId xmlns:a16="http://schemas.microsoft.com/office/drawing/2014/main" id="{00000000-0008-0000-0500-00007C000000}"/>
            </a:ext>
          </a:extLst>
        </xdr:cNvPr>
        <xdr:cNvCxnSpPr/>
      </xdr:nvCxnSpPr>
      <xdr:spPr bwMode="auto">
        <a:xfrm flipV="1">
          <a:off x="3606800" y="6958243"/>
          <a:ext cx="698500" cy="727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255553</xdr:rowOff>
    </xdr:from>
    <xdr:to>
      <xdr:col>22</xdr:col>
      <xdr:colOff>165100</xdr:colOff>
      <xdr:row>36</xdr:row>
      <xdr:rowOff>14253</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4254500" y="68659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24430</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924300" y="6634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67499</xdr:rowOff>
    </xdr:from>
    <xdr:to>
      <xdr:col>18</xdr:col>
      <xdr:colOff>177800</xdr:colOff>
      <xdr:row>36</xdr:row>
      <xdr:rowOff>77753</xdr:rowOff>
    </xdr:to>
    <xdr:cxnSp macro="">
      <xdr:nvCxnSpPr>
        <xdr:cNvPr id="127" name="直線コネクタ 126">
          <a:extLst>
            <a:ext uri="{FF2B5EF4-FFF2-40B4-BE49-F238E27FC236}">
              <a16:creationId xmlns:a16="http://schemas.microsoft.com/office/drawing/2014/main" id="{00000000-0008-0000-0500-00007F000000}"/>
            </a:ext>
          </a:extLst>
        </xdr:cNvPr>
        <xdr:cNvCxnSpPr/>
      </xdr:nvCxnSpPr>
      <xdr:spPr bwMode="auto">
        <a:xfrm>
          <a:off x="2908300" y="7020749"/>
          <a:ext cx="698500" cy="102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261399</xdr:rowOff>
    </xdr:from>
    <xdr:to>
      <xdr:col>19</xdr:col>
      <xdr:colOff>38100</xdr:colOff>
      <xdr:row>36</xdr:row>
      <xdr:rowOff>20099</xdr:rowOff>
    </xdr:to>
    <xdr:sp macro="" textlink="">
      <xdr:nvSpPr>
        <xdr:cNvPr id="128" name="フローチャート: 判断 127">
          <a:extLst>
            <a:ext uri="{FF2B5EF4-FFF2-40B4-BE49-F238E27FC236}">
              <a16:creationId xmlns:a16="http://schemas.microsoft.com/office/drawing/2014/main" id="{00000000-0008-0000-0500-000080000000}"/>
            </a:ext>
          </a:extLst>
        </xdr:cNvPr>
        <xdr:cNvSpPr/>
      </xdr:nvSpPr>
      <xdr:spPr bwMode="auto">
        <a:xfrm>
          <a:off x="3556000" y="68717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30276</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225800" y="6640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237298</xdr:rowOff>
    </xdr:from>
    <xdr:to>
      <xdr:col>15</xdr:col>
      <xdr:colOff>101600</xdr:colOff>
      <xdr:row>35</xdr:row>
      <xdr:rowOff>338898</xdr:rowOff>
    </xdr:to>
    <xdr:sp macro="" textlink="">
      <xdr:nvSpPr>
        <xdr:cNvPr id="130" name="フローチャート: 判断 129">
          <a:extLst>
            <a:ext uri="{FF2B5EF4-FFF2-40B4-BE49-F238E27FC236}">
              <a16:creationId xmlns:a16="http://schemas.microsoft.com/office/drawing/2014/main" id="{00000000-0008-0000-0500-000082000000}"/>
            </a:ext>
          </a:extLst>
        </xdr:cNvPr>
        <xdr:cNvSpPr/>
      </xdr:nvSpPr>
      <xdr:spPr bwMode="auto">
        <a:xfrm>
          <a:off x="2857500" y="68476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6175</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527300" y="6616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3995</xdr:rowOff>
    </xdr:from>
    <xdr:to>
      <xdr:col>29</xdr:col>
      <xdr:colOff>177800</xdr:colOff>
      <xdr:row>36</xdr:row>
      <xdr:rowOff>105595</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5600700" y="69572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318972</xdr:rowOff>
    </xdr:from>
    <xdr:ext cx="762000" cy="259045"/>
    <xdr:sp macro="" textlink="">
      <xdr:nvSpPr>
        <xdr:cNvPr id="138" name="人口1人当たり決算額の推移該当値テキスト445">
          <a:extLst>
            <a:ext uri="{FF2B5EF4-FFF2-40B4-BE49-F238E27FC236}">
              <a16:creationId xmlns:a16="http://schemas.microsoft.com/office/drawing/2014/main" id="{00000000-0008-0000-0500-00008A000000}"/>
            </a:ext>
          </a:extLst>
        </xdr:cNvPr>
        <xdr:cNvSpPr txBox="1"/>
      </xdr:nvSpPr>
      <xdr:spPr>
        <a:xfrm>
          <a:off x="5740400" y="6929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296603</xdr:rowOff>
    </xdr:from>
    <xdr:to>
      <xdr:col>26</xdr:col>
      <xdr:colOff>101600</xdr:colOff>
      <xdr:row>36</xdr:row>
      <xdr:rowOff>55303</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4953000" y="69069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40080</xdr:rowOff>
    </xdr:from>
    <xdr:ext cx="7366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4622800" y="69933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297093</xdr:rowOff>
    </xdr:from>
    <xdr:to>
      <xdr:col>22</xdr:col>
      <xdr:colOff>165100</xdr:colOff>
      <xdr:row>36</xdr:row>
      <xdr:rowOff>55793</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4254500" y="69074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40570</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3924300" y="6993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26953</xdr:rowOff>
    </xdr:from>
    <xdr:to>
      <xdr:col>19</xdr:col>
      <xdr:colOff>38100</xdr:colOff>
      <xdr:row>36</xdr:row>
      <xdr:rowOff>128553</xdr:rowOff>
    </xdr:to>
    <xdr:sp macro="" textlink="">
      <xdr:nvSpPr>
        <xdr:cNvPr id="143" name="楕円 142">
          <a:extLst>
            <a:ext uri="{FF2B5EF4-FFF2-40B4-BE49-F238E27FC236}">
              <a16:creationId xmlns:a16="http://schemas.microsoft.com/office/drawing/2014/main" id="{00000000-0008-0000-0500-00008F000000}"/>
            </a:ext>
          </a:extLst>
        </xdr:cNvPr>
        <xdr:cNvSpPr/>
      </xdr:nvSpPr>
      <xdr:spPr bwMode="auto">
        <a:xfrm>
          <a:off x="3556000" y="69802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113330</xdr:rowOff>
    </xdr:from>
    <xdr:ext cx="762000" cy="259045"/>
    <xdr:sp macro="" textlink="">
      <xdr:nvSpPr>
        <xdr:cNvPr id="144" name="テキスト ボックス 143">
          <a:extLst>
            <a:ext uri="{FF2B5EF4-FFF2-40B4-BE49-F238E27FC236}">
              <a16:creationId xmlns:a16="http://schemas.microsoft.com/office/drawing/2014/main" id="{00000000-0008-0000-0500-000090000000}"/>
            </a:ext>
          </a:extLst>
        </xdr:cNvPr>
        <xdr:cNvSpPr txBox="1"/>
      </xdr:nvSpPr>
      <xdr:spPr>
        <a:xfrm>
          <a:off x="3225800" y="7066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16699</xdr:rowOff>
    </xdr:from>
    <xdr:to>
      <xdr:col>15</xdr:col>
      <xdr:colOff>101600</xdr:colOff>
      <xdr:row>36</xdr:row>
      <xdr:rowOff>118299</xdr:rowOff>
    </xdr:to>
    <xdr:sp macro="" textlink="">
      <xdr:nvSpPr>
        <xdr:cNvPr id="145" name="楕円 144">
          <a:extLst>
            <a:ext uri="{FF2B5EF4-FFF2-40B4-BE49-F238E27FC236}">
              <a16:creationId xmlns:a16="http://schemas.microsoft.com/office/drawing/2014/main" id="{00000000-0008-0000-0500-000091000000}"/>
            </a:ext>
          </a:extLst>
        </xdr:cNvPr>
        <xdr:cNvSpPr/>
      </xdr:nvSpPr>
      <xdr:spPr bwMode="auto">
        <a:xfrm>
          <a:off x="2857500" y="69699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103076</xdr:rowOff>
    </xdr:from>
    <xdr:ext cx="762000" cy="259045"/>
    <xdr:sp macro="" textlink="">
      <xdr:nvSpPr>
        <xdr:cNvPr id="146" name="テキスト ボックス 145">
          <a:extLst>
            <a:ext uri="{FF2B5EF4-FFF2-40B4-BE49-F238E27FC236}">
              <a16:creationId xmlns:a16="http://schemas.microsoft.com/office/drawing/2014/main" id="{00000000-0008-0000-0500-000092000000}"/>
            </a:ext>
          </a:extLst>
        </xdr:cNvPr>
        <xdr:cNvSpPr txBox="1"/>
      </xdr:nvSpPr>
      <xdr:spPr>
        <a:xfrm>
          <a:off x="2527300" y="7056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栃木県矢板市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31,373
31,045
170.46
16,047,903
14,986,448
1,011,647
8,219,415
12,418,173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29.1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22265</xdr:rowOff>
    </xdr:from>
    <xdr:to>
      <xdr:col>24</xdr:col>
      <xdr:colOff>62865</xdr:colOff>
      <xdr:row>39</xdr:row>
      <xdr:rowOff>65209</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165765"/>
          <a:ext cx="1270" cy="15859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69036</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755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65209</xdr:rowOff>
    </xdr:from>
    <xdr:to>
      <xdr:col>24</xdr:col>
      <xdr:colOff>152400</xdr:colOff>
      <xdr:row>39</xdr:row>
      <xdr:rowOff>65209</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7517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140392</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4940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22265</xdr:rowOff>
    </xdr:from>
    <xdr:to>
      <xdr:col>24</xdr:col>
      <xdr:colOff>152400</xdr:colOff>
      <xdr:row>30</xdr:row>
      <xdr:rowOff>22265</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165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150183</xdr:rowOff>
    </xdr:from>
    <xdr:to>
      <xdr:col>24</xdr:col>
      <xdr:colOff>63500</xdr:colOff>
      <xdr:row>36</xdr:row>
      <xdr:rowOff>162625</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6322383"/>
          <a:ext cx="838200" cy="12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155734</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8135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132857</xdr:rowOff>
    </xdr:from>
    <xdr:to>
      <xdr:col>24</xdr:col>
      <xdr:colOff>114300</xdr:colOff>
      <xdr:row>35</xdr:row>
      <xdr:rowOff>63007</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596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162625</xdr:rowOff>
    </xdr:from>
    <xdr:to>
      <xdr:col>19</xdr:col>
      <xdr:colOff>177800</xdr:colOff>
      <xdr:row>37</xdr:row>
      <xdr:rowOff>46088</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6334825"/>
          <a:ext cx="889000" cy="54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24010</xdr:rowOff>
    </xdr:from>
    <xdr:to>
      <xdr:col>20</xdr:col>
      <xdr:colOff>38100</xdr:colOff>
      <xdr:row>35</xdr:row>
      <xdr:rowOff>125610</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02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142137</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5799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46088</xdr:rowOff>
    </xdr:from>
    <xdr:to>
      <xdr:col>15</xdr:col>
      <xdr:colOff>50800</xdr:colOff>
      <xdr:row>37</xdr:row>
      <xdr:rowOff>99679</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6389738"/>
          <a:ext cx="889000" cy="53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62285</xdr:rowOff>
    </xdr:from>
    <xdr:to>
      <xdr:col>15</xdr:col>
      <xdr:colOff>101600</xdr:colOff>
      <xdr:row>36</xdr:row>
      <xdr:rowOff>163885</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234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8962</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6009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99679</xdr:rowOff>
    </xdr:from>
    <xdr:to>
      <xdr:col>10</xdr:col>
      <xdr:colOff>114300</xdr:colOff>
      <xdr:row>37</xdr:row>
      <xdr:rowOff>122882</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6443329"/>
          <a:ext cx="889000" cy="23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79952</xdr:rowOff>
    </xdr:from>
    <xdr:to>
      <xdr:col>10</xdr:col>
      <xdr:colOff>165100</xdr:colOff>
      <xdr:row>37</xdr:row>
      <xdr:rowOff>10102</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252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26629</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027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88900</xdr:rowOff>
    </xdr:from>
    <xdr:to>
      <xdr:col>6</xdr:col>
      <xdr:colOff>38100</xdr:colOff>
      <xdr:row>37</xdr:row>
      <xdr:rowOff>19050</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26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35577</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036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99383</xdr:rowOff>
    </xdr:from>
    <xdr:to>
      <xdr:col>24</xdr:col>
      <xdr:colOff>114300</xdr:colOff>
      <xdr:row>37</xdr:row>
      <xdr:rowOff>29533</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271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77810</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250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111825</xdr:rowOff>
    </xdr:from>
    <xdr:to>
      <xdr:col>20</xdr:col>
      <xdr:colOff>38100</xdr:colOff>
      <xdr:row>37</xdr:row>
      <xdr:rowOff>41975</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284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33102</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6376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166738</xdr:rowOff>
    </xdr:from>
    <xdr:to>
      <xdr:col>15</xdr:col>
      <xdr:colOff>101600</xdr:colOff>
      <xdr:row>37</xdr:row>
      <xdr:rowOff>96888</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338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88015</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6431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48879</xdr:rowOff>
    </xdr:from>
    <xdr:to>
      <xdr:col>10</xdr:col>
      <xdr:colOff>165100</xdr:colOff>
      <xdr:row>37</xdr:row>
      <xdr:rowOff>150479</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392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141605</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6485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72082</xdr:rowOff>
    </xdr:from>
    <xdr:to>
      <xdr:col>6</xdr:col>
      <xdr:colOff>38100</xdr:colOff>
      <xdr:row>38</xdr:row>
      <xdr:rowOff>2232</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415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164809</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6508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a:extLst>
            <a:ext uri="{FF2B5EF4-FFF2-40B4-BE49-F238E27FC236}">
              <a16:creationId xmlns:a16="http://schemas.microsoft.com/office/drawing/2014/main" id="{00000000-0008-0000-06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112769</xdr:rowOff>
    </xdr:from>
    <xdr:to>
      <xdr:col>24</xdr:col>
      <xdr:colOff>62865</xdr:colOff>
      <xdr:row>58</xdr:row>
      <xdr:rowOff>38778</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4633595" y="8685269"/>
          <a:ext cx="1270" cy="1297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42605</xdr:rowOff>
    </xdr:from>
    <xdr:ext cx="534377" cy="259045"/>
    <xdr:sp macro="" textlink="">
      <xdr:nvSpPr>
        <xdr:cNvPr id="119" name="物件費最小値テキスト">
          <a:extLst>
            <a:ext uri="{FF2B5EF4-FFF2-40B4-BE49-F238E27FC236}">
              <a16:creationId xmlns:a16="http://schemas.microsoft.com/office/drawing/2014/main" id="{00000000-0008-0000-0600-000077000000}"/>
            </a:ext>
          </a:extLst>
        </xdr:cNvPr>
        <xdr:cNvSpPr txBox="1"/>
      </xdr:nvSpPr>
      <xdr:spPr>
        <a:xfrm>
          <a:off x="4686300" y="9986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38778</xdr:rowOff>
    </xdr:from>
    <xdr:to>
      <xdr:col>24</xdr:col>
      <xdr:colOff>152400</xdr:colOff>
      <xdr:row>58</xdr:row>
      <xdr:rowOff>38778</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9982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59446</xdr:rowOff>
    </xdr:from>
    <xdr:ext cx="599010" cy="259045"/>
    <xdr:sp macro="" textlink="">
      <xdr:nvSpPr>
        <xdr:cNvPr id="121" name="物件費最大値テキスト">
          <a:extLst>
            <a:ext uri="{FF2B5EF4-FFF2-40B4-BE49-F238E27FC236}">
              <a16:creationId xmlns:a16="http://schemas.microsoft.com/office/drawing/2014/main" id="{00000000-0008-0000-0600-000079000000}"/>
            </a:ext>
          </a:extLst>
        </xdr:cNvPr>
        <xdr:cNvSpPr txBox="1"/>
      </xdr:nvSpPr>
      <xdr:spPr>
        <a:xfrm>
          <a:off x="4686300" y="8460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112769</xdr:rowOff>
    </xdr:from>
    <xdr:to>
      <xdr:col>24</xdr:col>
      <xdr:colOff>152400</xdr:colOff>
      <xdr:row>50</xdr:row>
      <xdr:rowOff>112769</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8685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114522</xdr:rowOff>
    </xdr:from>
    <xdr:to>
      <xdr:col>24</xdr:col>
      <xdr:colOff>63500</xdr:colOff>
      <xdr:row>58</xdr:row>
      <xdr:rowOff>26881</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3797300" y="9887172"/>
          <a:ext cx="838200" cy="8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34379</xdr:rowOff>
    </xdr:from>
    <xdr:ext cx="534377" cy="259045"/>
    <xdr:sp macro="" textlink="">
      <xdr:nvSpPr>
        <xdr:cNvPr id="124" name="物件費平均値テキスト">
          <a:extLst>
            <a:ext uri="{FF2B5EF4-FFF2-40B4-BE49-F238E27FC236}">
              <a16:creationId xmlns:a16="http://schemas.microsoft.com/office/drawing/2014/main" id="{00000000-0008-0000-0600-00007C000000}"/>
            </a:ext>
          </a:extLst>
        </xdr:cNvPr>
        <xdr:cNvSpPr txBox="1"/>
      </xdr:nvSpPr>
      <xdr:spPr>
        <a:xfrm>
          <a:off x="4686300" y="94641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11502</xdr:rowOff>
    </xdr:from>
    <xdr:to>
      <xdr:col>24</xdr:col>
      <xdr:colOff>114300</xdr:colOff>
      <xdr:row>56</xdr:row>
      <xdr:rowOff>113102</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4584700" y="9612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15091</xdr:rowOff>
    </xdr:from>
    <xdr:to>
      <xdr:col>19</xdr:col>
      <xdr:colOff>177800</xdr:colOff>
      <xdr:row>58</xdr:row>
      <xdr:rowOff>26881</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a:off x="2908300" y="9959191"/>
          <a:ext cx="889000" cy="11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84948</xdr:rowOff>
    </xdr:from>
    <xdr:to>
      <xdr:col>20</xdr:col>
      <xdr:colOff>38100</xdr:colOff>
      <xdr:row>57</xdr:row>
      <xdr:rowOff>15098</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3746500" y="968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31625</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530111" y="9461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15091</xdr:rowOff>
    </xdr:from>
    <xdr:to>
      <xdr:col>15</xdr:col>
      <xdr:colOff>50800</xdr:colOff>
      <xdr:row>58</xdr:row>
      <xdr:rowOff>53735</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flipV="1">
          <a:off x="2019300" y="9959191"/>
          <a:ext cx="889000" cy="38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92732</xdr:rowOff>
    </xdr:from>
    <xdr:to>
      <xdr:col>15</xdr:col>
      <xdr:colOff>101600</xdr:colOff>
      <xdr:row>57</xdr:row>
      <xdr:rowOff>22882</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2857500" y="9693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39409</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641111" y="9469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53735</xdr:rowOff>
    </xdr:from>
    <xdr:to>
      <xdr:col>10</xdr:col>
      <xdr:colOff>114300</xdr:colOff>
      <xdr:row>58</xdr:row>
      <xdr:rowOff>67952</xdr:rowOff>
    </xdr:to>
    <xdr:cxnSp macro="">
      <xdr:nvCxnSpPr>
        <xdr:cNvPr id="132" name="直線コネクタ 131">
          <a:extLst>
            <a:ext uri="{FF2B5EF4-FFF2-40B4-BE49-F238E27FC236}">
              <a16:creationId xmlns:a16="http://schemas.microsoft.com/office/drawing/2014/main" id="{00000000-0008-0000-0600-000084000000}"/>
            </a:ext>
          </a:extLst>
        </xdr:cNvPr>
        <xdr:cNvCxnSpPr/>
      </xdr:nvCxnSpPr>
      <xdr:spPr>
        <a:xfrm flipV="1">
          <a:off x="1130300" y="9997835"/>
          <a:ext cx="889000" cy="14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140226</xdr:rowOff>
    </xdr:from>
    <xdr:to>
      <xdr:col>10</xdr:col>
      <xdr:colOff>165100</xdr:colOff>
      <xdr:row>57</xdr:row>
      <xdr:rowOff>70376</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968500" y="9741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86903</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752111" y="9516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122700</xdr:rowOff>
    </xdr:from>
    <xdr:to>
      <xdr:col>6</xdr:col>
      <xdr:colOff>38100</xdr:colOff>
      <xdr:row>57</xdr:row>
      <xdr:rowOff>52850</xdr:rowOff>
    </xdr:to>
    <xdr:sp macro="" textlink="">
      <xdr:nvSpPr>
        <xdr:cNvPr id="135" name="フローチャート: 判断 134">
          <a:extLst>
            <a:ext uri="{FF2B5EF4-FFF2-40B4-BE49-F238E27FC236}">
              <a16:creationId xmlns:a16="http://schemas.microsoft.com/office/drawing/2014/main" id="{00000000-0008-0000-0600-000087000000}"/>
            </a:ext>
          </a:extLst>
        </xdr:cNvPr>
        <xdr:cNvSpPr/>
      </xdr:nvSpPr>
      <xdr:spPr>
        <a:xfrm>
          <a:off x="1079500" y="972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69377</xdr:rowOff>
    </xdr:from>
    <xdr:ext cx="534377"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863111" y="9499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63722</xdr:rowOff>
    </xdr:from>
    <xdr:to>
      <xdr:col>24</xdr:col>
      <xdr:colOff>114300</xdr:colOff>
      <xdr:row>57</xdr:row>
      <xdr:rowOff>165322</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4584700" y="9836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150099</xdr:rowOff>
    </xdr:from>
    <xdr:ext cx="534377" cy="259045"/>
    <xdr:sp macro="" textlink="">
      <xdr:nvSpPr>
        <xdr:cNvPr id="143" name="物件費該当値テキスト">
          <a:extLst>
            <a:ext uri="{FF2B5EF4-FFF2-40B4-BE49-F238E27FC236}">
              <a16:creationId xmlns:a16="http://schemas.microsoft.com/office/drawing/2014/main" id="{00000000-0008-0000-0600-00008F000000}"/>
            </a:ext>
          </a:extLst>
        </xdr:cNvPr>
        <xdr:cNvSpPr txBox="1"/>
      </xdr:nvSpPr>
      <xdr:spPr>
        <a:xfrm>
          <a:off x="4686300" y="9751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147531</xdr:rowOff>
    </xdr:from>
    <xdr:to>
      <xdr:col>20</xdr:col>
      <xdr:colOff>38100</xdr:colOff>
      <xdr:row>58</xdr:row>
      <xdr:rowOff>77681</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3746500" y="9920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68808</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3530111" y="10012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135741</xdr:rowOff>
    </xdr:from>
    <xdr:to>
      <xdr:col>15</xdr:col>
      <xdr:colOff>101600</xdr:colOff>
      <xdr:row>58</xdr:row>
      <xdr:rowOff>65891</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2857500" y="9908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57018</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2641111" y="10001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2935</xdr:rowOff>
    </xdr:from>
    <xdr:to>
      <xdr:col>10</xdr:col>
      <xdr:colOff>165100</xdr:colOff>
      <xdr:row>58</xdr:row>
      <xdr:rowOff>104535</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968500" y="9947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95662</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1752111" y="10039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17152</xdr:rowOff>
    </xdr:from>
    <xdr:to>
      <xdr:col>6</xdr:col>
      <xdr:colOff>38100</xdr:colOff>
      <xdr:row>58</xdr:row>
      <xdr:rowOff>118752</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1079500" y="9961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109879</xdr:rowOff>
    </xdr:from>
    <xdr:ext cx="534377" cy="259045"/>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863111" y="10053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a:extLst>
            <a:ext uri="{FF2B5EF4-FFF2-40B4-BE49-F238E27FC236}">
              <a16:creationId xmlns:a16="http://schemas.microsoft.com/office/drawing/2014/main" id="{00000000-0008-0000-0600-0000AD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a:extLst>
            <a:ext uri="{FF2B5EF4-FFF2-40B4-BE49-F238E27FC236}">
              <a16:creationId xmlns:a16="http://schemas.microsoft.com/office/drawing/2014/main" id="{00000000-0008-0000-06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29972</xdr:rowOff>
    </xdr:from>
    <xdr:to>
      <xdr:col>24</xdr:col>
      <xdr:colOff>62865</xdr:colOff>
      <xdr:row>79</xdr:row>
      <xdr:rowOff>16370</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4633595" y="12202922"/>
          <a:ext cx="1270" cy="1357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20197</xdr:rowOff>
    </xdr:from>
    <xdr:ext cx="469744" cy="259045"/>
    <xdr:sp macro="" textlink="">
      <xdr:nvSpPr>
        <xdr:cNvPr id="176" name="維持補修費最小値テキスト">
          <a:extLst>
            <a:ext uri="{FF2B5EF4-FFF2-40B4-BE49-F238E27FC236}">
              <a16:creationId xmlns:a16="http://schemas.microsoft.com/office/drawing/2014/main" id="{00000000-0008-0000-0600-0000B0000000}"/>
            </a:ext>
          </a:extLst>
        </xdr:cNvPr>
        <xdr:cNvSpPr txBox="1"/>
      </xdr:nvSpPr>
      <xdr:spPr>
        <a:xfrm>
          <a:off x="4686300" y="13564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16370</xdr:rowOff>
    </xdr:from>
    <xdr:to>
      <xdr:col>24</xdr:col>
      <xdr:colOff>152400</xdr:colOff>
      <xdr:row>79</xdr:row>
      <xdr:rowOff>16370</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3560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148099</xdr:rowOff>
    </xdr:from>
    <xdr:ext cx="534377" cy="259045"/>
    <xdr:sp macro="" textlink="">
      <xdr:nvSpPr>
        <xdr:cNvPr id="178" name="維持補修費最大値テキスト">
          <a:extLst>
            <a:ext uri="{FF2B5EF4-FFF2-40B4-BE49-F238E27FC236}">
              <a16:creationId xmlns:a16="http://schemas.microsoft.com/office/drawing/2014/main" id="{00000000-0008-0000-0600-0000B2000000}"/>
            </a:ext>
          </a:extLst>
        </xdr:cNvPr>
        <xdr:cNvSpPr txBox="1"/>
      </xdr:nvSpPr>
      <xdr:spPr>
        <a:xfrm>
          <a:off x="4686300" y="11978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72,760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29972</xdr:rowOff>
    </xdr:from>
    <xdr:to>
      <xdr:col>24</xdr:col>
      <xdr:colOff>152400</xdr:colOff>
      <xdr:row>71</xdr:row>
      <xdr:rowOff>29972</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4546600" y="12202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156769</xdr:rowOff>
    </xdr:from>
    <xdr:to>
      <xdr:col>24</xdr:col>
      <xdr:colOff>63500</xdr:colOff>
      <xdr:row>78</xdr:row>
      <xdr:rowOff>166694</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3797300" y="13529869"/>
          <a:ext cx="838200" cy="9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21938</xdr:rowOff>
    </xdr:from>
    <xdr:ext cx="469744" cy="259045"/>
    <xdr:sp macro="" textlink="">
      <xdr:nvSpPr>
        <xdr:cNvPr id="181" name="維持補修費平均値テキスト">
          <a:extLst>
            <a:ext uri="{FF2B5EF4-FFF2-40B4-BE49-F238E27FC236}">
              <a16:creationId xmlns:a16="http://schemas.microsoft.com/office/drawing/2014/main" id="{00000000-0008-0000-0600-0000B5000000}"/>
            </a:ext>
          </a:extLst>
        </xdr:cNvPr>
        <xdr:cNvSpPr txBox="1"/>
      </xdr:nvSpPr>
      <xdr:spPr>
        <a:xfrm>
          <a:off x="4686300" y="132235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170511</xdr:rowOff>
    </xdr:from>
    <xdr:to>
      <xdr:col>24</xdr:col>
      <xdr:colOff>114300</xdr:colOff>
      <xdr:row>78</xdr:row>
      <xdr:rowOff>100661</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4584700" y="13372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166694</xdr:rowOff>
    </xdr:from>
    <xdr:to>
      <xdr:col>19</xdr:col>
      <xdr:colOff>177800</xdr:colOff>
      <xdr:row>79</xdr:row>
      <xdr:rowOff>9740</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2908300" y="13539794"/>
          <a:ext cx="889000" cy="14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10909</xdr:rowOff>
    </xdr:from>
    <xdr:to>
      <xdr:col>20</xdr:col>
      <xdr:colOff>38100</xdr:colOff>
      <xdr:row>78</xdr:row>
      <xdr:rowOff>112509</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3746500" y="1338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129036</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562428" y="13159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9740</xdr:rowOff>
    </xdr:from>
    <xdr:to>
      <xdr:col>15</xdr:col>
      <xdr:colOff>50800</xdr:colOff>
      <xdr:row>79</xdr:row>
      <xdr:rowOff>17342</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flipV="1">
          <a:off x="2019300" y="13554290"/>
          <a:ext cx="889000" cy="7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68059</xdr:rowOff>
    </xdr:from>
    <xdr:to>
      <xdr:col>15</xdr:col>
      <xdr:colOff>101600</xdr:colOff>
      <xdr:row>78</xdr:row>
      <xdr:rowOff>169659</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2857500" y="13441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14736</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673428" y="13216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17342</xdr:rowOff>
    </xdr:from>
    <xdr:to>
      <xdr:col>10</xdr:col>
      <xdr:colOff>114300</xdr:colOff>
      <xdr:row>79</xdr:row>
      <xdr:rowOff>21571</xdr:rowOff>
    </xdr:to>
    <xdr:cxnSp macro="">
      <xdr:nvCxnSpPr>
        <xdr:cNvPr id="189" name="直線コネクタ 188">
          <a:extLst>
            <a:ext uri="{FF2B5EF4-FFF2-40B4-BE49-F238E27FC236}">
              <a16:creationId xmlns:a16="http://schemas.microsoft.com/office/drawing/2014/main" id="{00000000-0008-0000-0600-0000BD000000}"/>
            </a:ext>
          </a:extLst>
        </xdr:cNvPr>
        <xdr:cNvCxnSpPr/>
      </xdr:nvCxnSpPr>
      <xdr:spPr>
        <a:xfrm flipV="1">
          <a:off x="1130300" y="13561892"/>
          <a:ext cx="889000" cy="4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58877</xdr:rowOff>
    </xdr:from>
    <xdr:to>
      <xdr:col>10</xdr:col>
      <xdr:colOff>165100</xdr:colOff>
      <xdr:row>78</xdr:row>
      <xdr:rowOff>160477</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968500" y="13431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5554</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784428" y="13207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27787</xdr:rowOff>
    </xdr:from>
    <xdr:to>
      <xdr:col>6</xdr:col>
      <xdr:colOff>38100</xdr:colOff>
      <xdr:row>78</xdr:row>
      <xdr:rowOff>129387</xdr:rowOff>
    </xdr:to>
    <xdr:sp macro="" textlink="">
      <xdr:nvSpPr>
        <xdr:cNvPr id="192" name="フローチャート: 判断 191">
          <a:extLst>
            <a:ext uri="{FF2B5EF4-FFF2-40B4-BE49-F238E27FC236}">
              <a16:creationId xmlns:a16="http://schemas.microsoft.com/office/drawing/2014/main" id="{00000000-0008-0000-0600-0000C0000000}"/>
            </a:ext>
          </a:extLst>
        </xdr:cNvPr>
        <xdr:cNvSpPr/>
      </xdr:nvSpPr>
      <xdr:spPr>
        <a:xfrm>
          <a:off x="1079500" y="13400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145914</xdr:rowOff>
    </xdr:from>
    <xdr:ext cx="469744"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895428" y="13176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105969</xdr:rowOff>
    </xdr:from>
    <xdr:to>
      <xdr:col>24</xdr:col>
      <xdr:colOff>114300</xdr:colOff>
      <xdr:row>79</xdr:row>
      <xdr:rowOff>36119</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4584700" y="13479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20896</xdr:rowOff>
    </xdr:from>
    <xdr:ext cx="469744" cy="259045"/>
    <xdr:sp macro="" textlink="">
      <xdr:nvSpPr>
        <xdr:cNvPr id="200" name="維持補修費該当値テキスト">
          <a:extLst>
            <a:ext uri="{FF2B5EF4-FFF2-40B4-BE49-F238E27FC236}">
              <a16:creationId xmlns:a16="http://schemas.microsoft.com/office/drawing/2014/main" id="{00000000-0008-0000-0600-0000C8000000}"/>
            </a:ext>
          </a:extLst>
        </xdr:cNvPr>
        <xdr:cNvSpPr txBox="1"/>
      </xdr:nvSpPr>
      <xdr:spPr>
        <a:xfrm>
          <a:off x="4686300" y="13393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115894</xdr:rowOff>
    </xdr:from>
    <xdr:to>
      <xdr:col>20</xdr:col>
      <xdr:colOff>38100</xdr:colOff>
      <xdr:row>79</xdr:row>
      <xdr:rowOff>46044</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3746500" y="13488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37171</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3562428" y="13581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130390</xdr:rowOff>
    </xdr:from>
    <xdr:to>
      <xdr:col>15</xdr:col>
      <xdr:colOff>101600</xdr:colOff>
      <xdr:row>79</xdr:row>
      <xdr:rowOff>60540</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2857500" y="13503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51667</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2673428" y="13596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137992</xdr:rowOff>
    </xdr:from>
    <xdr:to>
      <xdr:col>10</xdr:col>
      <xdr:colOff>165100</xdr:colOff>
      <xdr:row>79</xdr:row>
      <xdr:rowOff>68142</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968500" y="13511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59269</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1784428" y="13603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142221</xdr:rowOff>
    </xdr:from>
    <xdr:to>
      <xdr:col>6</xdr:col>
      <xdr:colOff>38100</xdr:colOff>
      <xdr:row>79</xdr:row>
      <xdr:rowOff>72371</xdr:rowOff>
    </xdr:to>
    <xdr:sp macro="" textlink="">
      <xdr:nvSpPr>
        <xdr:cNvPr id="207" name="楕円 206">
          <a:extLst>
            <a:ext uri="{FF2B5EF4-FFF2-40B4-BE49-F238E27FC236}">
              <a16:creationId xmlns:a16="http://schemas.microsoft.com/office/drawing/2014/main" id="{00000000-0008-0000-0600-0000CF000000}"/>
            </a:ext>
          </a:extLst>
        </xdr:cNvPr>
        <xdr:cNvSpPr/>
      </xdr:nvSpPr>
      <xdr:spPr>
        <a:xfrm>
          <a:off x="1079500" y="13515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63498</xdr:rowOff>
    </xdr:from>
    <xdr:ext cx="469744" cy="259045"/>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895428" y="13608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a16="http://schemas.microsoft.com/office/drawing/2014/main" id="{00000000-0008-0000-06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a:extLst>
            <a:ext uri="{FF2B5EF4-FFF2-40B4-BE49-F238E27FC236}">
              <a16:creationId xmlns:a16="http://schemas.microsoft.com/office/drawing/2014/main" id="{00000000-0008-0000-0600-0000E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37885</xdr:rowOff>
    </xdr:from>
    <xdr:to>
      <xdr:col>24</xdr:col>
      <xdr:colOff>62865</xdr:colOff>
      <xdr:row>99</xdr:row>
      <xdr:rowOff>107569</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4633595" y="15468385"/>
          <a:ext cx="1270" cy="16127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111396</xdr:rowOff>
    </xdr:from>
    <xdr:ext cx="534377" cy="259045"/>
    <xdr:sp macro="" textlink="">
      <xdr:nvSpPr>
        <xdr:cNvPr id="234" name="扶助費最小値テキスト">
          <a:extLst>
            <a:ext uri="{FF2B5EF4-FFF2-40B4-BE49-F238E27FC236}">
              <a16:creationId xmlns:a16="http://schemas.microsoft.com/office/drawing/2014/main" id="{00000000-0008-0000-0600-0000EA000000}"/>
            </a:ext>
          </a:extLst>
        </xdr:cNvPr>
        <xdr:cNvSpPr txBox="1"/>
      </xdr:nvSpPr>
      <xdr:spPr>
        <a:xfrm>
          <a:off x="4686300" y="17084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107569</xdr:rowOff>
    </xdr:from>
    <xdr:to>
      <xdr:col>24</xdr:col>
      <xdr:colOff>152400</xdr:colOff>
      <xdr:row>99</xdr:row>
      <xdr:rowOff>107569</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7081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156012</xdr:rowOff>
    </xdr:from>
    <xdr:ext cx="599010" cy="259045"/>
    <xdr:sp macro="" textlink="">
      <xdr:nvSpPr>
        <xdr:cNvPr id="236" name="扶助費最大値テキスト">
          <a:extLst>
            <a:ext uri="{FF2B5EF4-FFF2-40B4-BE49-F238E27FC236}">
              <a16:creationId xmlns:a16="http://schemas.microsoft.com/office/drawing/2014/main" id="{00000000-0008-0000-0600-0000EC000000}"/>
            </a:ext>
          </a:extLst>
        </xdr:cNvPr>
        <xdr:cNvSpPr txBox="1"/>
      </xdr:nvSpPr>
      <xdr:spPr>
        <a:xfrm>
          <a:off x="4686300" y="15243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37885</xdr:rowOff>
    </xdr:from>
    <xdr:to>
      <xdr:col>24</xdr:col>
      <xdr:colOff>152400</xdr:colOff>
      <xdr:row>90</xdr:row>
      <xdr:rowOff>37885</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5468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90805</xdr:rowOff>
    </xdr:from>
    <xdr:to>
      <xdr:col>24</xdr:col>
      <xdr:colOff>63500</xdr:colOff>
      <xdr:row>97</xdr:row>
      <xdr:rowOff>6719</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3797300" y="16378555"/>
          <a:ext cx="838200" cy="258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76840</xdr:rowOff>
    </xdr:from>
    <xdr:ext cx="599010" cy="259045"/>
    <xdr:sp macro="" textlink="">
      <xdr:nvSpPr>
        <xdr:cNvPr id="239" name="扶助費平均値テキスト">
          <a:extLst>
            <a:ext uri="{FF2B5EF4-FFF2-40B4-BE49-F238E27FC236}">
              <a16:creationId xmlns:a16="http://schemas.microsoft.com/office/drawing/2014/main" id="{00000000-0008-0000-0600-0000EF000000}"/>
            </a:ext>
          </a:extLst>
        </xdr:cNvPr>
        <xdr:cNvSpPr txBox="1"/>
      </xdr:nvSpPr>
      <xdr:spPr>
        <a:xfrm>
          <a:off x="4686300" y="163645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98413</xdr:rowOff>
    </xdr:from>
    <xdr:to>
      <xdr:col>24</xdr:col>
      <xdr:colOff>114300</xdr:colOff>
      <xdr:row>96</xdr:row>
      <xdr:rowOff>28563</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4584700" y="1638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164212</xdr:rowOff>
    </xdr:from>
    <xdr:to>
      <xdr:col>19</xdr:col>
      <xdr:colOff>177800</xdr:colOff>
      <xdr:row>97</xdr:row>
      <xdr:rowOff>6719</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a:off x="2908300" y="16623412"/>
          <a:ext cx="889000" cy="13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36767</xdr:rowOff>
    </xdr:from>
    <xdr:to>
      <xdr:col>20</xdr:col>
      <xdr:colOff>38100</xdr:colOff>
      <xdr:row>97</xdr:row>
      <xdr:rowOff>138367</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3746500" y="1666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129494</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3530111" y="16760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164212</xdr:rowOff>
    </xdr:from>
    <xdr:to>
      <xdr:col>15</xdr:col>
      <xdr:colOff>50800</xdr:colOff>
      <xdr:row>97</xdr:row>
      <xdr:rowOff>47892</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2019300" y="16623412"/>
          <a:ext cx="889000" cy="55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55194</xdr:rowOff>
    </xdr:from>
    <xdr:to>
      <xdr:col>15</xdr:col>
      <xdr:colOff>101600</xdr:colOff>
      <xdr:row>97</xdr:row>
      <xdr:rowOff>156794</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2857500" y="16685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147921</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2641111" y="16778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47892</xdr:rowOff>
    </xdr:from>
    <xdr:to>
      <xdr:col>10</xdr:col>
      <xdr:colOff>114300</xdr:colOff>
      <xdr:row>97</xdr:row>
      <xdr:rowOff>76657</xdr:rowOff>
    </xdr:to>
    <xdr:cxnSp macro="">
      <xdr:nvCxnSpPr>
        <xdr:cNvPr id="247" name="直線コネクタ 246">
          <a:extLst>
            <a:ext uri="{FF2B5EF4-FFF2-40B4-BE49-F238E27FC236}">
              <a16:creationId xmlns:a16="http://schemas.microsoft.com/office/drawing/2014/main" id="{00000000-0008-0000-0600-0000F7000000}"/>
            </a:ext>
          </a:extLst>
        </xdr:cNvPr>
        <xdr:cNvCxnSpPr/>
      </xdr:nvCxnSpPr>
      <xdr:spPr>
        <a:xfrm flipV="1">
          <a:off x="1130300" y="16678542"/>
          <a:ext cx="889000" cy="28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105359</xdr:rowOff>
    </xdr:from>
    <xdr:to>
      <xdr:col>10</xdr:col>
      <xdr:colOff>165100</xdr:colOff>
      <xdr:row>98</xdr:row>
      <xdr:rowOff>35509</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968500" y="16736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26636</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752111" y="16828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96723</xdr:rowOff>
    </xdr:from>
    <xdr:to>
      <xdr:col>6</xdr:col>
      <xdr:colOff>38100</xdr:colOff>
      <xdr:row>98</xdr:row>
      <xdr:rowOff>26873</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079500" y="16727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18000</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863111" y="16820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40005</xdr:rowOff>
    </xdr:from>
    <xdr:to>
      <xdr:col>24</xdr:col>
      <xdr:colOff>114300</xdr:colOff>
      <xdr:row>95</xdr:row>
      <xdr:rowOff>141605</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4584700" y="16327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62882</xdr:rowOff>
    </xdr:from>
    <xdr:ext cx="599010" cy="259045"/>
    <xdr:sp macro="" textlink="">
      <xdr:nvSpPr>
        <xdr:cNvPr id="258" name="扶助費該当値テキスト">
          <a:extLst>
            <a:ext uri="{FF2B5EF4-FFF2-40B4-BE49-F238E27FC236}">
              <a16:creationId xmlns:a16="http://schemas.microsoft.com/office/drawing/2014/main" id="{00000000-0008-0000-0600-000002010000}"/>
            </a:ext>
          </a:extLst>
        </xdr:cNvPr>
        <xdr:cNvSpPr txBox="1"/>
      </xdr:nvSpPr>
      <xdr:spPr>
        <a:xfrm>
          <a:off x="4686300" y="16179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127369</xdr:rowOff>
    </xdr:from>
    <xdr:to>
      <xdr:col>20</xdr:col>
      <xdr:colOff>38100</xdr:colOff>
      <xdr:row>97</xdr:row>
      <xdr:rowOff>57519</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3746500" y="16586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74046</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3530111" y="16361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113412</xdr:rowOff>
    </xdr:from>
    <xdr:to>
      <xdr:col>15</xdr:col>
      <xdr:colOff>101600</xdr:colOff>
      <xdr:row>97</xdr:row>
      <xdr:rowOff>43562</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2857500" y="16572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60089</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2641111" y="16347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168542</xdr:rowOff>
    </xdr:from>
    <xdr:to>
      <xdr:col>10</xdr:col>
      <xdr:colOff>165100</xdr:colOff>
      <xdr:row>97</xdr:row>
      <xdr:rowOff>98692</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968500" y="16627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115219</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1752111" y="16402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25857</xdr:rowOff>
    </xdr:from>
    <xdr:to>
      <xdr:col>6</xdr:col>
      <xdr:colOff>38100</xdr:colOff>
      <xdr:row>97</xdr:row>
      <xdr:rowOff>127457</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079500" y="16656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143984</xdr:rowOff>
    </xdr:from>
    <xdr:ext cx="534377"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863111" y="16431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a:extLst>
            <a:ext uri="{FF2B5EF4-FFF2-40B4-BE49-F238E27FC236}">
              <a16:creationId xmlns:a16="http://schemas.microsoft.com/office/drawing/2014/main" id="{00000000-0008-0000-06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39535</xdr:rowOff>
    </xdr:from>
    <xdr:to>
      <xdr:col>54</xdr:col>
      <xdr:colOff>189865</xdr:colOff>
      <xdr:row>37</xdr:row>
      <xdr:rowOff>148730</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10475595" y="5525935"/>
          <a:ext cx="1270" cy="966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152557</xdr:rowOff>
    </xdr:from>
    <xdr:ext cx="534377" cy="259045"/>
    <xdr:sp macro="" textlink="">
      <xdr:nvSpPr>
        <xdr:cNvPr id="291" name="補助費等最小値テキスト">
          <a:extLst>
            <a:ext uri="{FF2B5EF4-FFF2-40B4-BE49-F238E27FC236}">
              <a16:creationId xmlns:a16="http://schemas.microsoft.com/office/drawing/2014/main" id="{00000000-0008-0000-0600-000023010000}"/>
            </a:ext>
          </a:extLst>
        </xdr:cNvPr>
        <xdr:cNvSpPr txBox="1"/>
      </xdr:nvSpPr>
      <xdr:spPr>
        <a:xfrm>
          <a:off x="10528300" y="6496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148730</xdr:rowOff>
    </xdr:from>
    <xdr:to>
      <xdr:col>55</xdr:col>
      <xdr:colOff>88900</xdr:colOff>
      <xdr:row>37</xdr:row>
      <xdr:rowOff>148730</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649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157662</xdr:rowOff>
    </xdr:from>
    <xdr:ext cx="599010" cy="259045"/>
    <xdr:sp macro="" textlink="">
      <xdr:nvSpPr>
        <xdr:cNvPr id="293" name="補助費等最大値テキスト">
          <a:extLst>
            <a:ext uri="{FF2B5EF4-FFF2-40B4-BE49-F238E27FC236}">
              <a16:creationId xmlns:a16="http://schemas.microsoft.com/office/drawing/2014/main" id="{00000000-0008-0000-0600-000025010000}"/>
            </a:ext>
          </a:extLst>
        </xdr:cNvPr>
        <xdr:cNvSpPr txBox="1"/>
      </xdr:nvSpPr>
      <xdr:spPr>
        <a:xfrm>
          <a:off x="10528300" y="5301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39535</xdr:rowOff>
    </xdr:from>
    <xdr:to>
      <xdr:col>55</xdr:col>
      <xdr:colOff>88900</xdr:colOff>
      <xdr:row>32</xdr:row>
      <xdr:rowOff>39535</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10388600" y="5525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134777</xdr:rowOff>
    </xdr:from>
    <xdr:to>
      <xdr:col>55</xdr:col>
      <xdr:colOff>0</xdr:colOff>
      <xdr:row>36</xdr:row>
      <xdr:rowOff>46614</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9639300" y="5449727"/>
          <a:ext cx="838200" cy="769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86425</xdr:rowOff>
    </xdr:from>
    <xdr:ext cx="534377" cy="259045"/>
    <xdr:sp macro="" textlink="">
      <xdr:nvSpPr>
        <xdr:cNvPr id="296" name="補助費等平均値テキスト">
          <a:extLst>
            <a:ext uri="{FF2B5EF4-FFF2-40B4-BE49-F238E27FC236}">
              <a16:creationId xmlns:a16="http://schemas.microsoft.com/office/drawing/2014/main" id="{00000000-0008-0000-0600-000028010000}"/>
            </a:ext>
          </a:extLst>
        </xdr:cNvPr>
        <xdr:cNvSpPr txBox="1"/>
      </xdr:nvSpPr>
      <xdr:spPr>
        <a:xfrm>
          <a:off x="10528300" y="59157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63548</xdr:rowOff>
    </xdr:from>
    <xdr:to>
      <xdr:col>55</xdr:col>
      <xdr:colOff>50800</xdr:colOff>
      <xdr:row>35</xdr:row>
      <xdr:rowOff>165148</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10426700" y="6064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134777</xdr:rowOff>
    </xdr:from>
    <xdr:to>
      <xdr:col>50</xdr:col>
      <xdr:colOff>114300</xdr:colOff>
      <xdr:row>36</xdr:row>
      <xdr:rowOff>10945</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8750300" y="5449727"/>
          <a:ext cx="889000" cy="733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30</xdr:row>
      <xdr:rowOff>121864</xdr:rowOff>
    </xdr:from>
    <xdr:to>
      <xdr:col>50</xdr:col>
      <xdr:colOff>165100</xdr:colOff>
      <xdr:row>31</xdr:row>
      <xdr:rowOff>52014</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9588500" y="5265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29</xdr:row>
      <xdr:rowOff>68541</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9339795" y="5040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52664</xdr:rowOff>
    </xdr:from>
    <xdr:to>
      <xdr:col>45</xdr:col>
      <xdr:colOff>177800</xdr:colOff>
      <xdr:row>36</xdr:row>
      <xdr:rowOff>10945</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a:off x="7861300" y="6053414"/>
          <a:ext cx="889000" cy="129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160383</xdr:rowOff>
    </xdr:from>
    <xdr:to>
      <xdr:col>46</xdr:col>
      <xdr:colOff>38100</xdr:colOff>
      <xdr:row>36</xdr:row>
      <xdr:rowOff>90533</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8699500" y="6161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81660</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8483111" y="6253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52664</xdr:rowOff>
    </xdr:from>
    <xdr:to>
      <xdr:col>41</xdr:col>
      <xdr:colOff>50800</xdr:colOff>
      <xdr:row>36</xdr:row>
      <xdr:rowOff>142344</xdr:rowOff>
    </xdr:to>
    <xdr:cxnSp macro="">
      <xdr:nvCxnSpPr>
        <xdr:cNvPr id="304" name="直線コネクタ 303">
          <a:extLst>
            <a:ext uri="{FF2B5EF4-FFF2-40B4-BE49-F238E27FC236}">
              <a16:creationId xmlns:a16="http://schemas.microsoft.com/office/drawing/2014/main" id="{00000000-0008-0000-0600-000030010000}"/>
            </a:ext>
          </a:extLst>
        </xdr:cNvPr>
        <xdr:cNvCxnSpPr/>
      </xdr:nvCxnSpPr>
      <xdr:spPr>
        <a:xfrm flipV="1">
          <a:off x="6972300" y="6053414"/>
          <a:ext cx="889000" cy="261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36596</xdr:rowOff>
    </xdr:from>
    <xdr:to>
      <xdr:col>41</xdr:col>
      <xdr:colOff>101600</xdr:colOff>
      <xdr:row>36</xdr:row>
      <xdr:rowOff>138196</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7810500" y="620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129323</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594111" y="6301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58900</xdr:rowOff>
    </xdr:from>
    <xdr:to>
      <xdr:col>36</xdr:col>
      <xdr:colOff>165100</xdr:colOff>
      <xdr:row>36</xdr:row>
      <xdr:rowOff>160500</xdr:rowOff>
    </xdr:to>
    <xdr:sp macro="" textlink="">
      <xdr:nvSpPr>
        <xdr:cNvPr id="307" name="フローチャート: 判断 306">
          <a:extLst>
            <a:ext uri="{FF2B5EF4-FFF2-40B4-BE49-F238E27FC236}">
              <a16:creationId xmlns:a16="http://schemas.microsoft.com/office/drawing/2014/main" id="{00000000-0008-0000-0600-000033010000}"/>
            </a:ext>
          </a:extLst>
        </xdr:cNvPr>
        <xdr:cNvSpPr/>
      </xdr:nvSpPr>
      <xdr:spPr>
        <a:xfrm>
          <a:off x="6921500" y="623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5577</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05111" y="6006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167264</xdr:rowOff>
    </xdr:from>
    <xdr:to>
      <xdr:col>55</xdr:col>
      <xdr:colOff>50800</xdr:colOff>
      <xdr:row>36</xdr:row>
      <xdr:rowOff>97414</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10426700" y="6168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145691</xdr:rowOff>
    </xdr:from>
    <xdr:ext cx="534377" cy="259045"/>
    <xdr:sp macro="" textlink="">
      <xdr:nvSpPr>
        <xdr:cNvPr id="315" name="補助費等該当値テキスト">
          <a:extLst>
            <a:ext uri="{FF2B5EF4-FFF2-40B4-BE49-F238E27FC236}">
              <a16:creationId xmlns:a16="http://schemas.microsoft.com/office/drawing/2014/main" id="{00000000-0008-0000-0600-00003B010000}"/>
            </a:ext>
          </a:extLst>
        </xdr:cNvPr>
        <xdr:cNvSpPr txBox="1"/>
      </xdr:nvSpPr>
      <xdr:spPr>
        <a:xfrm>
          <a:off x="10528300" y="6146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31</xdr:row>
      <xdr:rowOff>83977</xdr:rowOff>
    </xdr:from>
    <xdr:to>
      <xdr:col>50</xdr:col>
      <xdr:colOff>165100</xdr:colOff>
      <xdr:row>32</xdr:row>
      <xdr:rowOff>14127</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9588500" y="5398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32</xdr:row>
      <xdr:rowOff>5254</xdr:rowOff>
    </xdr:from>
    <xdr:ext cx="599010"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9339795" y="5491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131595</xdr:rowOff>
    </xdr:from>
    <xdr:to>
      <xdr:col>46</xdr:col>
      <xdr:colOff>38100</xdr:colOff>
      <xdr:row>36</xdr:row>
      <xdr:rowOff>61745</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8699500" y="613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78272</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8483111" y="5907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1864</xdr:rowOff>
    </xdr:from>
    <xdr:to>
      <xdr:col>41</xdr:col>
      <xdr:colOff>101600</xdr:colOff>
      <xdr:row>35</xdr:row>
      <xdr:rowOff>103464</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7810500" y="6002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33</xdr:row>
      <xdr:rowOff>119991</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7594111" y="5777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91544</xdr:rowOff>
    </xdr:from>
    <xdr:to>
      <xdr:col>36</xdr:col>
      <xdr:colOff>165100</xdr:colOff>
      <xdr:row>37</xdr:row>
      <xdr:rowOff>21694</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6921500" y="6263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12821</xdr:rowOff>
    </xdr:from>
    <xdr:ext cx="534377"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705111" y="6356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a:extLst>
            <a:ext uri="{FF2B5EF4-FFF2-40B4-BE49-F238E27FC236}">
              <a16:creationId xmlns:a16="http://schemas.microsoft.com/office/drawing/2014/main" id="{00000000-0008-0000-0600-00005A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130183</xdr:rowOff>
    </xdr:from>
    <xdr:to>
      <xdr:col>54</xdr:col>
      <xdr:colOff>189865</xdr:colOff>
      <xdr:row>58</xdr:row>
      <xdr:rowOff>51681</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10475595" y="8531233"/>
          <a:ext cx="1270" cy="1464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55508</xdr:rowOff>
    </xdr:from>
    <xdr:ext cx="534377" cy="259045"/>
    <xdr:sp macro="" textlink="">
      <xdr:nvSpPr>
        <xdr:cNvPr id="348" name="普通建設事業費最小値テキスト">
          <a:extLst>
            <a:ext uri="{FF2B5EF4-FFF2-40B4-BE49-F238E27FC236}">
              <a16:creationId xmlns:a16="http://schemas.microsoft.com/office/drawing/2014/main" id="{00000000-0008-0000-0600-00005C010000}"/>
            </a:ext>
          </a:extLst>
        </xdr:cNvPr>
        <xdr:cNvSpPr txBox="1"/>
      </xdr:nvSpPr>
      <xdr:spPr>
        <a:xfrm>
          <a:off x="10528300" y="9999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51681</xdr:rowOff>
    </xdr:from>
    <xdr:to>
      <xdr:col>55</xdr:col>
      <xdr:colOff>88900</xdr:colOff>
      <xdr:row>58</xdr:row>
      <xdr:rowOff>51681</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10388600" y="9995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76860</xdr:rowOff>
    </xdr:from>
    <xdr:ext cx="599010" cy="259045"/>
    <xdr:sp macro="" textlink="">
      <xdr:nvSpPr>
        <xdr:cNvPr id="350" name="普通建設事業費最大値テキスト">
          <a:extLst>
            <a:ext uri="{FF2B5EF4-FFF2-40B4-BE49-F238E27FC236}">
              <a16:creationId xmlns:a16="http://schemas.microsoft.com/office/drawing/2014/main" id="{00000000-0008-0000-0600-00005E010000}"/>
            </a:ext>
          </a:extLst>
        </xdr:cNvPr>
        <xdr:cNvSpPr txBox="1"/>
      </xdr:nvSpPr>
      <xdr:spPr>
        <a:xfrm>
          <a:off x="10528300" y="8306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213,749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130183</xdr:rowOff>
    </xdr:from>
    <xdr:to>
      <xdr:col>55</xdr:col>
      <xdr:colOff>88900</xdr:colOff>
      <xdr:row>49</xdr:row>
      <xdr:rowOff>130183</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10388600" y="8531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133566</xdr:rowOff>
    </xdr:from>
    <xdr:to>
      <xdr:col>55</xdr:col>
      <xdr:colOff>0</xdr:colOff>
      <xdr:row>57</xdr:row>
      <xdr:rowOff>106279</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9639300" y="9563316"/>
          <a:ext cx="838200" cy="315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495</xdr:rowOff>
    </xdr:from>
    <xdr:ext cx="534377" cy="259045"/>
    <xdr:sp macro="" textlink="">
      <xdr:nvSpPr>
        <xdr:cNvPr id="353" name="普通建設事業費平均値テキスト">
          <a:extLst>
            <a:ext uri="{FF2B5EF4-FFF2-40B4-BE49-F238E27FC236}">
              <a16:creationId xmlns:a16="http://schemas.microsoft.com/office/drawing/2014/main" id="{00000000-0008-0000-0600-000061010000}"/>
            </a:ext>
          </a:extLst>
        </xdr:cNvPr>
        <xdr:cNvSpPr txBox="1"/>
      </xdr:nvSpPr>
      <xdr:spPr>
        <a:xfrm>
          <a:off x="10528300" y="94302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149068</xdr:rowOff>
    </xdr:from>
    <xdr:to>
      <xdr:col>55</xdr:col>
      <xdr:colOff>50800</xdr:colOff>
      <xdr:row>56</xdr:row>
      <xdr:rowOff>79218</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10426700" y="957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133566</xdr:rowOff>
    </xdr:from>
    <xdr:to>
      <xdr:col>50</xdr:col>
      <xdr:colOff>114300</xdr:colOff>
      <xdr:row>56</xdr:row>
      <xdr:rowOff>97546</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flipV="1">
          <a:off x="8750300" y="9563316"/>
          <a:ext cx="889000" cy="135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97686</xdr:rowOff>
    </xdr:from>
    <xdr:to>
      <xdr:col>50</xdr:col>
      <xdr:colOff>165100</xdr:colOff>
      <xdr:row>56</xdr:row>
      <xdr:rowOff>27836</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9588500" y="9527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18963</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9372111" y="9620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97546</xdr:rowOff>
    </xdr:from>
    <xdr:to>
      <xdr:col>45</xdr:col>
      <xdr:colOff>177800</xdr:colOff>
      <xdr:row>57</xdr:row>
      <xdr:rowOff>25012</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flipV="1">
          <a:off x="7861300" y="9698746"/>
          <a:ext cx="889000" cy="98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111143</xdr:rowOff>
    </xdr:from>
    <xdr:to>
      <xdr:col>46</xdr:col>
      <xdr:colOff>38100</xdr:colOff>
      <xdr:row>56</xdr:row>
      <xdr:rowOff>41293</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8699500" y="9540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57820</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8483111" y="9316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11135</xdr:rowOff>
    </xdr:from>
    <xdr:to>
      <xdr:col>41</xdr:col>
      <xdr:colOff>50800</xdr:colOff>
      <xdr:row>57</xdr:row>
      <xdr:rowOff>25012</xdr:rowOff>
    </xdr:to>
    <xdr:cxnSp macro="">
      <xdr:nvCxnSpPr>
        <xdr:cNvPr id="361" name="直線コネクタ 360">
          <a:extLst>
            <a:ext uri="{FF2B5EF4-FFF2-40B4-BE49-F238E27FC236}">
              <a16:creationId xmlns:a16="http://schemas.microsoft.com/office/drawing/2014/main" id="{00000000-0008-0000-0600-000069010000}"/>
            </a:ext>
          </a:extLst>
        </xdr:cNvPr>
        <xdr:cNvCxnSpPr/>
      </xdr:nvCxnSpPr>
      <xdr:spPr>
        <a:xfrm>
          <a:off x="6972300" y="9783785"/>
          <a:ext cx="889000" cy="13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148115</xdr:rowOff>
    </xdr:from>
    <xdr:to>
      <xdr:col>41</xdr:col>
      <xdr:colOff>101600</xdr:colOff>
      <xdr:row>56</xdr:row>
      <xdr:rowOff>78265</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7810500" y="9577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94792</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7594111" y="9353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157724</xdr:rowOff>
    </xdr:from>
    <xdr:to>
      <xdr:col>36</xdr:col>
      <xdr:colOff>165100</xdr:colOff>
      <xdr:row>56</xdr:row>
      <xdr:rowOff>87874</xdr:rowOff>
    </xdr:to>
    <xdr:sp macro="" textlink="">
      <xdr:nvSpPr>
        <xdr:cNvPr id="364" name="フローチャート: 判断 363">
          <a:extLst>
            <a:ext uri="{FF2B5EF4-FFF2-40B4-BE49-F238E27FC236}">
              <a16:creationId xmlns:a16="http://schemas.microsoft.com/office/drawing/2014/main" id="{00000000-0008-0000-0600-00006C010000}"/>
            </a:ext>
          </a:extLst>
        </xdr:cNvPr>
        <xdr:cNvSpPr/>
      </xdr:nvSpPr>
      <xdr:spPr>
        <a:xfrm>
          <a:off x="6921500" y="9587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104401</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05111" y="9362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55479</xdr:rowOff>
    </xdr:from>
    <xdr:to>
      <xdr:col>55</xdr:col>
      <xdr:colOff>50800</xdr:colOff>
      <xdr:row>57</xdr:row>
      <xdr:rowOff>157079</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10426700" y="9828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141856</xdr:rowOff>
    </xdr:from>
    <xdr:ext cx="534377" cy="259045"/>
    <xdr:sp macro="" textlink="">
      <xdr:nvSpPr>
        <xdr:cNvPr id="372" name="普通建設事業費該当値テキスト">
          <a:extLst>
            <a:ext uri="{FF2B5EF4-FFF2-40B4-BE49-F238E27FC236}">
              <a16:creationId xmlns:a16="http://schemas.microsoft.com/office/drawing/2014/main" id="{00000000-0008-0000-0600-000074010000}"/>
            </a:ext>
          </a:extLst>
        </xdr:cNvPr>
        <xdr:cNvSpPr txBox="1"/>
      </xdr:nvSpPr>
      <xdr:spPr>
        <a:xfrm>
          <a:off x="10528300" y="9743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82766</xdr:rowOff>
    </xdr:from>
    <xdr:to>
      <xdr:col>50</xdr:col>
      <xdr:colOff>165100</xdr:colOff>
      <xdr:row>56</xdr:row>
      <xdr:rowOff>12916</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9588500" y="9512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29443</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9372111" y="9287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46746</xdr:rowOff>
    </xdr:from>
    <xdr:to>
      <xdr:col>46</xdr:col>
      <xdr:colOff>38100</xdr:colOff>
      <xdr:row>56</xdr:row>
      <xdr:rowOff>148346</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8699500" y="9647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139473</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8483111" y="9740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145662</xdr:rowOff>
    </xdr:from>
    <xdr:to>
      <xdr:col>41</xdr:col>
      <xdr:colOff>101600</xdr:colOff>
      <xdr:row>57</xdr:row>
      <xdr:rowOff>75812</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7810500" y="9746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66939</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7594111" y="9839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131785</xdr:rowOff>
    </xdr:from>
    <xdr:to>
      <xdr:col>36</xdr:col>
      <xdr:colOff>165100</xdr:colOff>
      <xdr:row>57</xdr:row>
      <xdr:rowOff>61935</xdr:rowOff>
    </xdr:to>
    <xdr:sp macro="" textlink="">
      <xdr:nvSpPr>
        <xdr:cNvPr id="379" name="楕円 378">
          <a:extLst>
            <a:ext uri="{FF2B5EF4-FFF2-40B4-BE49-F238E27FC236}">
              <a16:creationId xmlns:a16="http://schemas.microsoft.com/office/drawing/2014/main" id="{00000000-0008-0000-0600-00007B010000}"/>
            </a:ext>
          </a:extLst>
        </xdr:cNvPr>
        <xdr:cNvSpPr/>
      </xdr:nvSpPr>
      <xdr:spPr>
        <a:xfrm>
          <a:off x="6921500" y="9732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53062</xdr:rowOff>
    </xdr:from>
    <xdr:ext cx="534377"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705111" y="9825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a:extLst>
            <a:ext uri="{FF2B5EF4-FFF2-40B4-BE49-F238E27FC236}">
              <a16:creationId xmlns:a16="http://schemas.microsoft.com/office/drawing/2014/main" id="{00000000-0008-0000-0600-000093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5524</xdr:rowOff>
    </xdr:from>
    <xdr:to>
      <xdr:col>54</xdr:col>
      <xdr:colOff>189865</xdr:colOff>
      <xdr:row>79</xdr:row>
      <xdr:rowOff>44450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10475595" y="12007024"/>
          <a:ext cx="1270" cy="1581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5" name="普通建設事業費 （ うち新規整備　）最小値テキスト">
          <a:extLst>
            <a:ext uri="{FF2B5EF4-FFF2-40B4-BE49-F238E27FC236}">
              <a16:creationId xmlns:a16="http://schemas.microsoft.com/office/drawing/2014/main" id="{00000000-0008-0000-0600-000095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123651</xdr:rowOff>
    </xdr:from>
    <xdr:ext cx="599010" cy="259045"/>
    <xdr:sp macro="" textlink="">
      <xdr:nvSpPr>
        <xdr:cNvPr id="407" name="普通建設事業費 （ うち新規整備　）最大値テキスト">
          <a:extLst>
            <a:ext uri="{FF2B5EF4-FFF2-40B4-BE49-F238E27FC236}">
              <a16:creationId xmlns:a16="http://schemas.microsoft.com/office/drawing/2014/main" id="{00000000-0008-0000-0600-000097010000}"/>
            </a:ext>
          </a:extLst>
        </xdr:cNvPr>
        <xdr:cNvSpPr txBox="1"/>
      </xdr:nvSpPr>
      <xdr:spPr>
        <a:xfrm>
          <a:off x="10528300" y="11782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5524</xdr:rowOff>
    </xdr:from>
    <xdr:to>
      <xdr:col>55</xdr:col>
      <xdr:colOff>88900</xdr:colOff>
      <xdr:row>70</xdr:row>
      <xdr:rowOff>5524</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10388600" y="12007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75564</xdr:rowOff>
    </xdr:from>
    <xdr:to>
      <xdr:col>55</xdr:col>
      <xdr:colOff>0</xdr:colOff>
      <xdr:row>78</xdr:row>
      <xdr:rowOff>166790</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9639300" y="13277214"/>
          <a:ext cx="838200" cy="262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112971</xdr:rowOff>
    </xdr:from>
    <xdr:ext cx="534377" cy="259045"/>
    <xdr:sp macro="" textlink="">
      <xdr:nvSpPr>
        <xdr:cNvPr id="410" name="普通建設事業費 （ うち新規整備　）平均値テキスト">
          <a:extLst>
            <a:ext uri="{FF2B5EF4-FFF2-40B4-BE49-F238E27FC236}">
              <a16:creationId xmlns:a16="http://schemas.microsoft.com/office/drawing/2014/main" id="{00000000-0008-0000-0600-00009A010000}"/>
            </a:ext>
          </a:extLst>
        </xdr:cNvPr>
        <xdr:cNvSpPr txBox="1"/>
      </xdr:nvSpPr>
      <xdr:spPr>
        <a:xfrm>
          <a:off x="10528300" y="131431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90094</xdr:rowOff>
    </xdr:from>
    <xdr:to>
      <xdr:col>55</xdr:col>
      <xdr:colOff>50800</xdr:colOff>
      <xdr:row>78</xdr:row>
      <xdr:rowOff>20244</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10426700" y="1329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43129</xdr:rowOff>
    </xdr:from>
    <xdr:to>
      <xdr:col>50</xdr:col>
      <xdr:colOff>114300</xdr:colOff>
      <xdr:row>77</xdr:row>
      <xdr:rowOff>75564</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8750300" y="13244779"/>
          <a:ext cx="889000" cy="32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63627</xdr:rowOff>
    </xdr:from>
    <xdr:to>
      <xdr:col>50</xdr:col>
      <xdr:colOff>165100</xdr:colOff>
      <xdr:row>77</xdr:row>
      <xdr:rowOff>165227</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9588500" y="1326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156354</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9372111" y="13358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43129</xdr:rowOff>
    </xdr:from>
    <xdr:to>
      <xdr:col>45</xdr:col>
      <xdr:colOff>177800</xdr:colOff>
      <xdr:row>78</xdr:row>
      <xdr:rowOff>62485</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flipV="1">
          <a:off x="7861300" y="13244779"/>
          <a:ext cx="889000" cy="190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72822</xdr:rowOff>
    </xdr:from>
    <xdr:to>
      <xdr:col>46</xdr:col>
      <xdr:colOff>38100</xdr:colOff>
      <xdr:row>78</xdr:row>
      <xdr:rowOff>2972</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8699500" y="13274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165549</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8483111" y="13367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62485</xdr:rowOff>
    </xdr:from>
    <xdr:to>
      <xdr:col>41</xdr:col>
      <xdr:colOff>50800</xdr:colOff>
      <xdr:row>78</xdr:row>
      <xdr:rowOff>149161</xdr:rowOff>
    </xdr:to>
    <xdr:cxnSp macro="">
      <xdr:nvCxnSpPr>
        <xdr:cNvPr id="418" name="直線コネクタ 417">
          <a:extLst>
            <a:ext uri="{FF2B5EF4-FFF2-40B4-BE49-F238E27FC236}">
              <a16:creationId xmlns:a16="http://schemas.microsoft.com/office/drawing/2014/main" id="{00000000-0008-0000-0600-0000A2010000}"/>
            </a:ext>
          </a:extLst>
        </xdr:cNvPr>
        <xdr:cNvCxnSpPr/>
      </xdr:nvCxnSpPr>
      <xdr:spPr>
        <a:xfrm flipV="1">
          <a:off x="6972300" y="13435585"/>
          <a:ext cx="889000" cy="86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76391</xdr:rowOff>
    </xdr:from>
    <xdr:to>
      <xdr:col>41</xdr:col>
      <xdr:colOff>101600</xdr:colOff>
      <xdr:row>78</xdr:row>
      <xdr:rowOff>6541</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7810500" y="13278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23068</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7594111" y="13053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32105</xdr:rowOff>
    </xdr:from>
    <xdr:to>
      <xdr:col>36</xdr:col>
      <xdr:colOff>165100</xdr:colOff>
      <xdr:row>77</xdr:row>
      <xdr:rowOff>133705</xdr:rowOff>
    </xdr:to>
    <xdr:sp macro="" textlink="">
      <xdr:nvSpPr>
        <xdr:cNvPr id="421" name="フローチャート: 判断 420">
          <a:extLst>
            <a:ext uri="{FF2B5EF4-FFF2-40B4-BE49-F238E27FC236}">
              <a16:creationId xmlns:a16="http://schemas.microsoft.com/office/drawing/2014/main" id="{00000000-0008-0000-0600-0000A5010000}"/>
            </a:ext>
          </a:extLst>
        </xdr:cNvPr>
        <xdr:cNvSpPr/>
      </xdr:nvSpPr>
      <xdr:spPr>
        <a:xfrm>
          <a:off x="6921500" y="13233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150232</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6705111" y="13008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115990</xdr:rowOff>
    </xdr:from>
    <xdr:to>
      <xdr:col>55</xdr:col>
      <xdr:colOff>50800</xdr:colOff>
      <xdr:row>79</xdr:row>
      <xdr:rowOff>46140</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10426700" y="1348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30917</xdr:rowOff>
    </xdr:from>
    <xdr:ext cx="469744" cy="259045"/>
    <xdr:sp macro="" textlink="">
      <xdr:nvSpPr>
        <xdr:cNvPr id="429" name="普通建設事業費 （ うち新規整備　）該当値テキスト">
          <a:extLst>
            <a:ext uri="{FF2B5EF4-FFF2-40B4-BE49-F238E27FC236}">
              <a16:creationId xmlns:a16="http://schemas.microsoft.com/office/drawing/2014/main" id="{00000000-0008-0000-0600-0000AD010000}"/>
            </a:ext>
          </a:extLst>
        </xdr:cNvPr>
        <xdr:cNvSpPr txBox="1"/>
      </xdr:nvSpPr>
      <xdr:spPr>
        <a:xfrm>
          <a:off x="10528300" y="13404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24764</xdr:rowOff>
    </xdr:from>
    <xdr:to>
      <xdr:col>50</xdr:col>
      <xdr:colOff>165100</xdr:colOff>
      <xdr:row>77</xdr:row>
      <xdr:rowOff>126364</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9588500" y="13226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142891</xdr:rowOff>
    </xdr:from>
    <xdr:ext cx="534377"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9372111" y="13001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163779</xdr:rowOff>
    </xdr:from>
    <xdr:to>
      <xdr:col>46</xdr:col>
      <xdr:colOff>38100</xdr:colOff>
      <xdr:row>77</xdr:row>
      <xdr:rowOff>93929</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8699500" y="13193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110456</xdr:rowOff>
    </xdr:from>
    <xdr:ext cx="534377"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8483111" y="12969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11685</xdr:rowOff>
    </xdr:from>
    <xdr:to>
      <xdr:col>41</xdr:col>
      <xdr:colOff>101600</xdr:colOff>
      <xdr:row>78</xdr:row>
      <xdr:rowOff>113285</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7810500" y="13384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104412</xdr:rowOff>
    </xdr:from>
    <xdr:ext cx="534377"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7594111" y="13477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98361</xdr:rowOff>
    </xdr:from>
    <xdr:to>
      <xdr:col>36</xdr:col>
      <xdr:colOff>165100</xdr:colOff>
      <xdr:row>79</xdr:row>
      <xdr:rowOff>28511</xdr:rowOff>
    </xdr:to>
    <xdr:sp macro="" textlink="">
      <xdr:nvSpPr>
        <xdr:cNvPr id="436" name="楕円 435">
          <a:extLst>
            <a:ext uri="{FF2B5EF4-FFF2-40B4-BE49-F238E27FC236}">
              <a16:creationId xmlns:a16="http://schemas.microsoft.com/office/drawing/2014/main" id="{00000000-0008-0000-0600-0000B4010000}"/>
            </a:ext>
          </a:extLst>
        </xdr:cNvPr>
        <xdr:cNvSpPr/>
      </xdr:nvSpPr>
      <xdr:spPr>
        <a:xfrm>
          <a:off x="6921500" y="13471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19638</xdr:rowOff>
    </xdr:from>
    <xdr:ext cx="469744"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737428" y="13564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普通建設事業費 （ うち更新整備　）グラフ枠">
          <a:extLst>
            <a:ext uri="{FF2B5EF4-FFF2-40B4-BE49-F238E27FC236}">
              <a16:creationId xmlns:a16="http://schemas.microsoft.com/office/drawing/2014/main" id="{00000000-0008-0000-0600-0000CC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45456</xdr:rowOff>
    </xdr:from>
    <xdr:to>
      <xdr:col>54</xdr:col>
      <xdr:colOff>189865</xdr:colOff>
      <xdr:row>99</xdr:row>
      <xdr:rowOff>574</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10475595" y="15475956"/>
          <a:ext cx="1270" cy="1498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4401</xdr:rowOff>
    </xdr:from>
    <xdr:ext cx="469744" cy="259045"/>
    <xdr:sp macro="" textlink="">
      <xdr:nvSpPr>
        <xdr:cNvPr id="462" name="普通建設事業費 （ うち更新整備　）最小値テキスト">
          <a:extLst>
            <a:ext uri="{FF2B5EF4-FFF2-40B4-BE49-F238E27FC236}">
              <a16:creationId xmlns:a16="http://schemas.microsoft.com/office/drawing/2014/main" id="{00000000-0008-0000-0600-0000CE010000}"/>
            </a:ext>
          </a:extLst>
        </xdr:cNvPr>
        <xdr:cNvSpPr txBox="1"/>
      </xdr:nvSpPr>
      <xdr:spPr>
        <a:xfrm>
          <a:off x="10528300" y="16977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574</xdr:rowOff>
    </xdr:from>
    <xdr:to>
      <xdr:col>55</xdr:col>
      <xdr:colOff>88900</xdr:colOff>
      <xdr:row>99</xdr:row>
      <xdr:rowOff>574</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10388600" y="16974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163583</xdr:rowOff>
    </xdr:from>
    <xdr:ext cx="599010" cy="259045"/>
    <xdr:sp macro="" textlink="">
      <xdr:nvSpPr>
        <xdr:cNvPr id="464" name="普通建設事業費 （ うち更新整備　）最大値テキスト">
          <a:extLst>
            <a:ext uri="{FF2B5EF4-FFF2-40B4-BE49-F238E27FC236}">
              <a16:creationId xmlns:a16="http://schemas.microsoft.com/office/drawing/2014/main" id="{00000000-0008-0000-0600-0000D0010000}"/>
            </a:ext>
          </a:extLst>
        </xdr:cNvPr>
        <xdr:cNvSpPr txBox="1"/>
      </xdr:nvSpPr>
      <xdr:spPr>
        <a:xfrm>
          <a:off x="10528300" y="15251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45456</xdr:rowOff>
    </xdr:from>
    <xdr:to>
      <xdr:col>55</xdr:col>
      <xdr:colOff>88900</xdr:colOff>
      <xdr:row>90</xdr:row>
      <xdr:rowOff>45456</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10388600" y="15475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44510</xdr:rowOff>
    </xdr:from>
    <xdr:to>
      <xdr:col>55</xdr:col>
      <xdr:colOff>0</xdr:colOff>
      <xdr:row>98</xdr:row>
      <xdr:rowOff>29111</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9639300" y="16675160"/>
          <a:ext cx="838200" cy="156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64998</xdr:rowOff>
    </xdr:from>
    <xdr:ext cx="534377" cy="259045"/>
    <xdr:sp macro="" textlink="">
      <xdr:nvSpPr>
        <xdr:cNvPr id="467" name="普通建設事業費 （ うち更新整備　）平均値テキスト">
          <a:extLst>
            <a:ext uri="{FF2B5EF4-FFF2-40B4-BE49-F238E27FC236}">
              <a16:creationId xmlns:a16="http://schemas.microsoft.com/office/drawing/2014/main" id="{00000000-0008-0000-0600-0000D3010000}"/>
            </a:ext>
          </a:extLst>
        </xdr:cNvPr>
        <xdr:cNvSpPr txBox="1"/>
      </xdr:nvSpPr>
      <xdr:spPr>
        <a:xfrm>
          <a:off x="10528300" y="165241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42121</xdr:rowOff>
    </xdr:from>
    <xdr:to>
      <xdr:col>55</xdr:col>
      <xdr:colOff>50800</xdr:colOff>
      <xdr:row>97</xdr:row>
      <xdr:rowOff>143721</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10426700" y="1667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44510</xdr:rowOff>
    </xdr:from>
    <xdr:to>
      <xdr:col>50</xdr:col>
      <xdr:colOff>114300</xdr:colOff>
      <xdr:row>97</xdr:row>
      <xdr:rowOff>164030</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flipV="1">
          <a:off x="8750300" y="16675160"/>
          <a:ext cx="889000" cy="119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6536</xdr:rowOff>
    </xdr:from>
    <xdr:to>
      <xdr:col>50</xdr:col>
      <xdr:colOff>165100</xdr:colOff>
      <xdr:row>97</xdr:row>
      <xdr:rowOff>108136</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9588500" y="16637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99263</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9372111" y="16729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164030</xdr:rowOff>
    </xdr:from>
    <xdr:to>
      <xdr:col>45</xdr:col>
      <xdr:colOff>177800</xdr:colOff>
      <xdr:row>98</xdr:row>
      <xdr:rowOff>40717</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flipV="1">
          <a:off x="7861300" y="16794680"/>
          <a:ext cx="889000" cy="48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8021</xdr:rowOff>
    </xdr:from>
    <xdr:to>
      <xdr:col>46</xdr:col>
      <xdr:colOff>38100</xdr:colOff>
      <xdr:row>97</xdr:row>
      <xdr:rowOff>109621</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8699500" y="1663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126148</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8483111" y="16413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125039</xdr:rowOff>
    </xdr:from>
    <xdr:to>
      <xdr:col>41</xdr:col>
      <xdr:colOff>50800</xdr:colOff>
      <xdr:row>98</xdr:row>
      <xdr:rowOff>40717</xdr:rowOff>
    </xdr:to>
    <xdr:cxnSp macro="">
      <xdr:nvCxnSpPr>
        <xdr:cNvPr id="475" name="直線コネクタ 474">
          <a:extLst>
            <a:ext uri="{FF2B5EF4-FFF2-40B4-BE49-F238E27FC236}">
              <a16:creationId xmlns:a16="http://schemas.microsoft.com/office/drawing/2014/main" id="{00000000-0008-0000-0600-0000DB010000}"/>
            </a:ext>
          </a:extLst>
        </xdr:cNvPr>
        <xdr:cNvCxnSpPr/>
      </xdr:nvCxnSpPr>
      <xdr:spPr>
        <a:xfrm>
          <a:off x="6972300" y="16755689"/>
          <a:ext cx="889000" cy="87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46548</xdr:rowOff>
    </xdr:from>
    <xdr:to>
      <xdr:col>41</xdr:col>
      <xdr:colOff>101600</xdr:colOff>
      <xdr:row>97</xdr:row>
      <xdr:rowOff>148148</xdr:rowOff>
    </xdr:to>
    <xdr:sp macro="" textlink="">
      <xdr:nvSpPr>
        <xdr:cNvPr id="476" name="フローチャート: 判断 475">
          <a:extLst>
            <a:ext uri="{FF2B5EF4-FFF2-40B4-BE49-F238E27FC236}">
              <a16:creationId xmlns:a16="http://schemas.microsoft.com/office/drawing/2014/main" id="{00000000-0008-0000-0600-0000DC010000}"/>
            </a:ext>
          </a:extLst>
        </xdr:cNvPr>
        <xdr:cNvSpPr/>
      </xdr:nvSpPr>
      <xdr:spPr>
        <a:xfrm>
          <a:off x="7810500" y="16677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164675</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7594111" y="16452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84945</xdr:rowOff>
    </xdr:from>
    <xdr:to>
      <xdr:col>36</xdr:col>
      <xdr:colOff>165100</xdr:colOff>
      <xdr:row>98</xdr:row>
      <xdr:rowOff>15095</xdr:rowOff>
    </xdr:to>
    <xdr:sp macro="" textlink="">
      <xdr:nvSpPr>
        <xdr:cNvPr id="478" name="フローチャート: 判断 477">
          <a:extLst>
            <a:ext uri="{FF2B5EF4-FFF2-40B4-BE49-F238E27FC236}">
              <a16:creationId xmlns:a16="http://schemas.microsoft.com/office/drawing/2014/main" id="{00000000-0008-0000-0600-0000DE010000}"/>
            </a:ext>
          </a:extLst>
        </xdr:cNvPr>
        <xdr:cNvSpPr/>
      </xdr:nvSpPr>
      <xdr:spPr>
        <a:xfrm>
          <a:off x="6921500" y="16715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6222</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6705111" y="16808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149761</xdr:rowOff>
    </xdr:from>
    <xdr:to>
      <xdr:col>55</xdr:col>
      <xdr:colOff>50800</xdr:colOff>
      <xdr:row>98</xdr:row>
      <xdr:rowOff>79911</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10426700" y="16780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128188</xdr:rowOff>
    </xdr:from>
    <xdr:ext cx="534377" cy="259045"/>
    <xdr:sp macro="" textlink="">
      <xdr:nvSpPr>
        <xdr:cNvPr id="486" name="普通建設事業費 （ うち更新整備　）該当値テキスト">
          <a:extLst>
            <a:ext uri="{FF2B5EF4-FFF2-40B4-BE49-F238E27FC236}">
              <a16:creationId xmlns:a16="http://schemas.microsoft.com/office/drawing/2014/main" id="{00000000-0008-0000-0600-0000E6010000}"/>
            </a:ext>
          </a:extLst>
        </xdr:cNvPr>
        <xdr:cNvSpPr txBox="1"/>
      </xdr:nvSpPr>
      <xdr:spPr>
        <a:xfrm>
          <a:off x="10528300" y="16758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165160</xdr:rowOff>
    </xdr:from>
    <xdr:to>
      <xdr:col>50</xdr:col>
      <xdr:colOff>165100</xdr:colOff>
      <xdr:row>97</xdr:row>
      <xdr:rowOff>95310</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9588500" y="16624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111837</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9372111" y="16399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113230</xdr:rowOff>
    </xdr:from>
    <xdr:to>
      <xdr:col>46</xdr:col>
      <xdr:colOff>38100</xdr:colOff>
      <xdr:row>98</xdr:row>
      <xdr:rowOff>43380</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8699500" y="1674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34507</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8483111" y="16836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161367</xdr:rowOff>
    </xdr:from>
    <xdr:to>
      <xdr:col>41</xdr:col>
      <xdr:colOff>101600</xdr:colOff>
      <xdr:row>98</xdr:row>
      <xdr:rowOff>91517</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7810500" y="16792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82644</xdr:rowOff>
    </xdr:from>
    <xdr:ext cx="534377"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7594111" y="16884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74239</xdr:rowOff>
    </xdr:from>
    <xdr:to>
      <xdr:col>36</xdr:col>
      <xdr:colOff>165100</xdr:colOff>
      <xdr:row>98</xdr:row>
      <xdr:rowOff>4389</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6921500" y="16704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20916</xdr:rowOff>
    </xdr:from>
    <xdr:ext cx="534377"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6705111" y="16480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災害復旧事業費グラフ枠">
          <a:extLst>
            <a:ext uri="{FF2B5EF4-FFF2-40B4-BE49-F238E27FC236}">
              <a16:creationId xmlns:a16="http://schemas.microsoft.com/office/drawing/2014/main" id="{00000000-0008-0000-0600-000007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42643</xdr:rowOff>
    </xdr:from>
    <xdr:to>
      <xdr:col>85</xdr:col>
      <xdr:colOff>126364</xdr:colOff>
      <xdr:row>39</xdr:row>
      <xdr:rowOff>98878</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flipV="1">
          <a:off x="16317595" y="5186143"/>
          <a:ext cx="1269" cy="1599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21" name="災害復旧事業費最小値テキスト">
          <a:extLst>
            <a:ext uri="{FF2B5EF4-FFF2-40B4-BE49-F238E27FC236}">
              <a16:creationId xmlns:a16="http://schemas.microsoft.com/office/drawing/2014/main" id="{00000000-0008-0000-0600-00000902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160770</xdr:rowOff>
    </xdr:from>
    <xdr:ext cx="534377" cy="259045"/>
    <xdr:sp macro="" textlink="">
      <xdr:nvSpPr>
        <xdr:cNvPr id="523" name="災害復旧事業費最大値テキスト">
          <a:extLst>
            <a:ext uri="{FF2B5EF4-FFF2-40B4-BE49-F238E27FC236}">
              <a16:creationId xmlns:a16="http://schemas.microsoft.com/office/drawing/2014/main" id="{00000000-0008-0000-0600-00000B020000}"/>
            </a:ext>
          </a:extLst>
        </xdr:cNvPr>
        <xdr:cNvSpPr txBox="1"/>
      </xdr:nvSpPr>
      <xdr:spPr>
        <a:xfrm>
          <a:off x="16370300" y="4961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42643</xdr:rowOff>
    </xdr:from>
    <xdr:to>
      <xdr:col>86</xdr:col>
      <xdr:colOff>25400</xdr:colOff>
      <xdr:row>30</xdr:row>
      <xdr:rowOff>42643</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6230600" y="5186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11390</xdr:rowOff>
    </xdr:from>
    <xdr:to>
      <xdr:col>85</xdr:col>
      <xdr:colOff>127000</xdr:colOff>
      <xdr:row>39</xdr:row>
      <xdr:rowOff>98878</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5481300" y="6697940"/>
          <a:ext cx="838200" cy="87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109393</xdr:rowOff>
    </xdr:from>
    <xdr:ext cx="469744" cy="259045"/>
    <xdr:sp macro="" textlink="">
      <xdr:nvSpPr>
        <xdr:cNvPr id="526" name="災害復旧事業費平均値テキスト">
          <a:extLst>
            <a:ext uri="{FF2B5EF4-FFF2-40B4-BE49-F238E27FC236}">
              <a16:creationId xmlns:a16="http://schemas.microsoft.com/office/drawing/2014/main" id="{00000000-0008-0000-0600-00000E020000}"/>
            </a:ext>
          </a:extLst>
        </xdr:cNvPr>
        <xdr:cNvSpPr txBox="1"/>
      </xdr:nvSpPr>
      <xdr:spPr>
        <a:xfrm>
          <a:off x="16370300" y="64530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86516</xdr:rowOff>
    </xdr:from>
    <xdr:to>
      <xdr:col>85</xdr:col>
      <xdr:colOff>177800</xdr:colOff>
      <xdr:row>39</xdr:row>
      <xdr:rowOff>16666</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6268700" y="6601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165891</xdr:rowOff>
    </xdr:from>
    <xdr:to>
      <xdr:col>81</xdr:col>
      <xdr:colOff>50800</xdr:colOff>
      <xdr:row>39</xdr:row>
      <xdr:rowOff>11390</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a:off x="14592300" y="6509541"/>
          <a:ext cx="889000" cy="188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8988</xdr:rowOff>
    </xdr:from>
    <xdr:to>
      <xdr:col>81</xdr:col>
      <xdr:colOff>101600</xdr:colOff>
      <xdr:row>38</xdr:row>
      <xdr:rowOff>110588</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5430500" y="6524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127115</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5246428" y="6299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165891</xdr:rowOff>
    </xdr:from>
    <xdr:to>
      <xdr:col>76</xdr:col>
      <xdr:colOff>114300</xdr:colOff>
      <xdr:row>39</xdr:row>
      <xdr:rowOff>98878</xdr:rowOff>
    </xdr:to>
    <xdr:cxnSp macro="">
      <xdr:nvCxnSpPr>
        <xdr:cNvPr id="531" name="直線コネクタ 530">
          <a:extLst>
            <a:ext uri="{FF2B5EF4-FFF2-40B4-BE49-F238E27FC236}">
              <a16:creationId xmlns:a16="http://schemas.microsoft.com/office/drawing/2014/main" id="{00000000-0008-0000-0600-000013020000}"/>
            </a:ext>
          </a:extLst>
        </xdr:cNvPr>
        <xdr:cNvCxnSpPr/>
      </xdr:nvCxnSpPr>
      <xdr:spPr>
        <a:xfrm flipV="1">
          <a:off x="13703300" y="6509541"/>
          <a:ext cx="889000" cy="275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10196</xdr:rowOff>
    </xdr:from>
    <xdr:to>
      <xdr:col>76</xdr:col>
      <xdr:colOff>165100</xdr:colOff>
      <xdr:row>38</xdr:row>
      <xdr:rowOff>111796</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4541500" y="6525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102923</xdr:rowOff>
    </xdr:from>
    <xdr:ext cx="469744"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4357428" y="6618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98878</xdr:rowOff>
    </xdr:from>
    <xdr:to>
      <xdr:col>71</xdr:col>
      <xdr:colOff>177800</xdr:colOff>
      <xdr:row>39</xdr:row>
      <xdr:rowOff>98878</xdr:rowOff>
    </xdr:to>
    <xdr:cxnSp macro="">
      <xdr:nvCxnSpPr>
        <xdr:cNvPr id="534" name="直線コネクタ 533">
          <a:extLst>
            <a:ext uri="{FF2B5EF4-FFF2-40B4-BE49-F238E27FC236}">
              <a16:creationId xmlns:a16="http://schemas.microsoft.com/office/drawing/2014/main" id="{00000000-0008-0000-0600-000016020000}"/>
            </a:ext>
          </a:extLst>
        </xdr:cNvPr>
        <xdr:cNvCxnSpPr/>
      </xdr:nvCxnSpPr>
      <xdr:spPr>
        <a:xfrm>
          <a:off x="1281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34461</xdr:rowOff>
    </xdr:from>
    <xdr:to>
      <xdr:col>72</xdr:col>
      <xdr:colOff>38100</xdr:colOff>
      <xdr:row>38</xdr:row>
      <xdr:rowOff>136061</xdr:rowOff>
    </xdr:to>
    <xdr:sp macro="" textlink="">
      <xdr:nvSpPr>
        <xdr:cNvPr id="535" name="フローチャート: 判断 534">
          <a:extLst>
            <a:ext uri="{FF2B5EF4-FFF2-40B4-BE49-F238E27FC236}">
              <a16:creationId xmlns:a16="http://schemas.microsoft.com/office/drawing/2014/main" id="{00000000-0008-0000-0600-000017020000}"/>
            </a:ext>
          </a:extLst>
        </xdr:cNvPr>
        <xdr:cNvSpPr/>
      </xdr:nvSpPr>
      <xdr:spPr>
        <a:xfrm>
          <a:off x="13652500" y="654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152588</xdr:rowOff>
    </xdr:from>
    <xdr:ext cx="469744"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468428" y="6324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70677</xdr:rowOff>
    </xdr:from>
    <xdr:to>
      <xdr:col>67</xdr:col>
      <xdr:colOff>101600</xdr:colOff>
      <xdr:row>39</xdr:row>
      <xdr:rowOff>827</xdr:rowOff>
    </xdr:to>
    <xdr:sp macro="" textlink="">
      <xdr:nvSpPr>
        <xdr:cNvPr id="537" name="フローチャート: 判断 536">
          <a:extLst>
            <a:ext uri="{FF2B5EF4-FFF2-40B4-BE49-F238E27FC236}">
              <a16:creationId xmlns:a16="http://schemas.microsoft.com/office/drawing/2014/main" id="{00000000-0008-0000-0600-000019020000}"/>
            </a:ext>
          </a:extLst>
        </xdr:cNvPr>
        <xdr:cNvSpPr/>
      </xdr:nvSpPr>
      <xdr:spPr>
        <a:xfrm>
          <a:off x="12763500" y="6585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17354</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579428" y="6361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134455</xdr:rowOff>
    </xdr:from>
    <xdr:ext cx="249299" cy="259045"/>
    <xdr:sp macro="" textlink="">
      <xdr:nvSpPr>
        <xdr:cNvPr id="545" name="災害復旧事業費該当値テキスト">
          <a:extLst>
            <a:ext uri="{FF2B5EF4-FFF2-40B4-BE49-F238E27FC236}">
              <a16:creationId xmlns:a16="http://schemas.microsoft.com/office/drawing/2014/main" id="{00000000-0008-0000-0600-000021020000}"/>
            </a:ext>
          </a:extLst>
        </xdr:cNvPr>
        <xdr:cNvSpPr txBox="1"/>
      </xdr:nvSpPr>
      <xdr:spPr>
        <a:xfrm>
          <a:off x="16370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132040</xdr:rowOff>
    </xdr:from>
    <xdr:to>
      <xdr:col>81</xdr:col>
      <xdr:colOff>101600</xdr:colOff>
      <xdr:row>39</xdr:row>
      <xdr:rowOff>62190</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5430500" y="6647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53317</xdr:rowOff>
    </xdr:from>
    <xdr:ext cx="469744"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5246428" y="6739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115091</xdr:rowOff>
    </xdr:from>
    <xdr:to>
      <xdr:col>76</xdr:col>
      <xdr:colOff>165100</xdr:colOff>
      <xdr:row>38</xdr:row>
      <xdr:rowOff>45241</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4541500" y="6458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61768</xdr:rowOff>
    </xdr:from>
    <xdr:ext cx="469744"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4357428" y="6233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50" name="楕円 549">
          <a:extLst>
            <a:ext uri="{FF2B5EF4-FFF2-40B4-BE49-F238E27FC236}">
              <a16:creationId xmlns:a16="http://schemas.microsoft.com/office/drawing/2014/main" id="{00000000-0008-0000-0600-000026020000}"/>
            </a:ext>
          </a:extLst>
        </xdr:cNvPr>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52" name="楕円 551">
          <a:extLst>
            <a:ext uri="{FF2B5EF4-FFF2-40B4-BE49-F238E27FC236}">
              <a16:creationId xmlns:a16="http://schemas.microsoft.com/office/drawing/2014/main" id="{00000000-0008-0000-0600-000028020000}"/>
            </a:ext>
          </a:extLst>
        </xdr:cNvPr>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失業対策事業費グラフ枠">
          <a:extLst>
            <a:ext uri="{FF2B5EF4-FFF2-40B4-BE49-F238E27FC236}">
              <a16:creationId xmlns:a16="http://schemas.microsoft.com/office/drawing/2014/main" id="{00000000-0008-0000-0600-00003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0" name="失業対策事業費最小値テキスト">
          <a:extLst>
            <a:ext uri="{FF2B5EF4-FFF2-40B4-BE49-F238E27FC236}">
              <a16:creationId xmlns:a16="http://schemas.microsoft.com/office/drawing/2014/main" id="{00000000-0008-0000-0600-00003A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2" name="失業対策事業費最大値テキスト">
          <a:extLst>
            <a:ext uri="{FF2B5EF4-FFF2-40B4-BE49-F238E27FC236}">
              <a16:creationId xmlns:a16="http://schemas.microsoft.com/office/drawing/2014/main" id="{00000000-0008-0000-0600-00003C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5" name="失業対策事業費平均値テキスト">
          <a:extLst>
            <a:ext uri="{FF2B5EF4-FFF2-40B4-BE49-F238E27FC236}">
              <a16:creationId xmlns:a16="http://schemas.microsoft.com/office/drawing/2014/main" id="{00000000-0008-0000-0600-00003F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3" name="直線コネクタ 582">
          <a:extLst>
            <a:ext uri="{FF2B5EF4-FFF2-40B4-BE49-F238E27FC236}">
              <a16:creationId xmlns:a16="http://schemas.microsoft.com/office/drawing/2014/main" id="{00000000-0008-0000-0600-000047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4" name="フローチャート: 判断 583">
          <a:extLst>
            <a:ext uri="{FF2B5EF4-FFF2-40B4-BE49-F238E27FC236}">
              <a16:creationId xmlns:a16="http://schemas.microsoft.com/office/drawing/2014/main" id="{00000000-0008-0000-0600-000048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フローチャート: 判断 585">
          <a:extLst>
            <a:ext uri="{FF2B5EF4-FFF2-40B4-BE49-F238E27FC236}">
              <a16:creationId xmlns:a16="http://schemas.microsoft.com/office/drawing/2014/main" id="{00000000-0008-0000-0600-00004A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4" name="失業対策事業費該当値テキスト">
          <a:extLst>
            <a:ext uri="{FF2B5EF4-FFF2-40B4-BE49-F238E27FC236}">
              <a16:creationId xmlns:a16="http://schemas.microsoft.com/office/drawing/2014/main" id="{00000000-0008-0000-0600-000052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9" name="楕円 598">
          <a:extLst>
            <a:ext uri="{FF2B5EF4-FFF2-40B4-BE49-F238E27FC236}">
              <a16:creationId xmlns:a16="http://schemas.microsoft.com/office/drawing/2014/main" id="{00000000-0008-0000-0600-000057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1" name="楕円 600">
          <a:extLst>
            <a:ext uri="{FF2B5EF4-FFF2-40B4-BE49-F238E27FC236}">
              <a16:creationId xmlns:a16="http://schemas.microsoft.com/office/drawing/2014/main" id="{00000000-0008-0000-0600-000059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公債費グラフ枠">
          <a:extLst>
            <a:ext uri="{FF2B5EF4-FFF2-40B4-BE49-F238E27FC236}">
              <a16:creationId xmlns:a16="http://schemas.microsoft.com/office/drawing/2014/main" id="{00000000-0008-0000-0600-00007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167132</xdr:rowOff>
    </xdr:from>
    <xdr:to>
      <xdr:col>85</xdr:col>
      <xdr:colOff>126364</xdr:colOff>
      <xdr:row>78</xdr:row>
      <xdr:rowOff>80747</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6317595" y="11997182"/>
          <a:ext cx="1269" cy="1456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84574</xdr:rowOff>
    </xdr:from>
    <xdr:ext cx="534377" cy="259045"/>
    <xdr:sp macro="" textlink="">
      <xdr:nvSpPr>
        <xdr:cNvPr id="627" name="公債費最小値テキスト">
          <a:extLst>
            <a:ext uri="{FF2B5EF4-FFF2-40B4-BE49-F238E27FC236}">
              <a16:creationId xmlns:a16="http://schemas.microsoft.com/office/drawing/2014/main" id="{00000000-0008-0000-0600-000073020000}"/>
            </a:ext>
          </a:extLst>
        </xdr:cNvPr>
        <xdr:cNvSpPr txBox="1"/>
      </xdr:nvSpPr>
      <xdr:spPr>
        <a:xfrm>
          <a:off x="16370300" y="13457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80747</xdr:rowOff>
    </xdr:from>
    <xdr:to>
      <xdr:col>86</xdr:col>
      <xdr:colOff>25400</xdr:colOff>
      <xdr:row>78</xdr:row>
      <xdr:rowOff>80747</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6230600" y="13453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113809</xdr:rowOff>
    </xdr:from>
    <xdr:ext cx="599010" cy="259045"/>
    <xdr:sp macro="" textlink="">
      <xdr:nvSpPr>
        <xdr:cNvPr id="629" name="公債費最大値テキスト">
          <a:extLst>
            <a:ext uri="{FF2B5EF4-FFF2-40B4-BE49-F238E27FC236}">
              <a16:creationId xmlns:a16="http://schemas.microsoft.com/office/drawing/2014/main" id="{00000000-0008-0000-0600-000075020000}"/>
            </a:ext>
          </a:extLst>
        </xdr:cNvPr>
        <xdr:cNvSpPr txBox="1"/>
      </xdr:nvSpPr>
      <xdr:spPr>
        <a:xfrm>
          <a:off x="16370300" y="11772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167132</xdr:rowOff>
    </xdr:from>
    <xdr:to>
      <xdr:col>86</xdr:col>
      <xdr:colOff>25400</xdr:colOff>
      <xdr:row>69</xdr:row>
      <xdr:rowOff>167132</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6230600" y="11997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53924</xdr:rowOff>
    </xdr:from>
    <xdr:to>
      <xdr:col>85</xdr:col>
      <xdr:colOff>127000</xdr:colOff>
      <xdr:row>76</xdr:row>
      <xdr:rowOff>83032</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5481300" y="13084124"/>
          <a:ext cx="838200" cy="29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166019</xdr:rowOff>
    </xdr:from>
    <xdr:ext cx="534377" cy="259045"/>
    <xdr:sp macro="" textlink="">
      <xdr:nvSpPr>
        <xdr:cNvPr id="632" name="公債費平均値テキスト">
          <a:extLst>
            <a:ext uri="{FF2B5EF4-FFF2-40B4-BE49-F238E27FC236}">
              <a16:creationId xmlns:a16="http://schemas.microsoft.com/office/drawing/2014/main" id="{00000000-0008-0000-0600-000078020000}"/>
            </a:ext>
          </a:extLst>
        </xdr:cNvPr>
        <xdr:cNvSpPr txBox="1"/>
      </xdr:nvSpPr>
      <xdr:spPr>
        <a:xfrm>
          <a:off x="16370300" y="126818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143142</xdr:rowOff>
    </xdr:from>
    <xdr:to>
      <xdr:col>85</xdr:col>
      <xdr:colOff>177800</xdr:colOff>
      <xdr:row>75</xdr:row>
      <xdr:rowOff>73292</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6268700" y="1283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82765</xdr:rowOff>
    </xdr:from>
    <xdr:to>
      <xdr:col>81</xdr:col>
      <xdr:colOff>50800</xdr:colOff>
      <xdr:row>76</xdr:row>
      <xdr:rowOff>83032</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a:off x="14592300" y="13112965"/>
          <a:ext cx="889000" cy="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154216</xdr:rowOff>
    </xdr:from>
    <xdr:to>
      <xdr:col>81</xdr:col>
      <xdr:colOff>101600</xdr:colOff>
      <xdr:row>75</xdr:row>
      <xdr:rowOff>84366</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5430500" y="12841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100893</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5214111" y="12616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58586</xdr:rowOff>
    </xdr:from>
    <xdr:to>
      <xdr:col>76</xdr:col>
      <xdr:colOff>114300</xdr:colOff>
      <xdr:row>76</xdr:row>
      <xdr:rowOff>82765</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a:off x="13703300" y="13088786"/>
          <a:ext cx="889000" cy="24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25349</xdr:rowOff>
    </xdr:from>
    <xdr:to>
      <xdr:col>76</xdr:col>
      <xdr:colOff>165100</xdr:colOff>
      <xdr:row>75</xdr:row>
      <xdr:rowOff>126949</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4541500" y="1288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143476</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4325111" y="12659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58586</xdr:rowOff>
    </xdr:from>
    <xdr:to>
      <xdr:col>71</xdr:col>
      <xdr:colOff>177800</xdr:colOff>
      <xdr:row>76</xdr:row>
      <xdr:rowOff>108826</xdr:rowOff>
    </xdr:to>
    <xdr:cxnSp macro="">
      <xdr:nvCxnSpPr>
        <xdr:cNvPr id="640" name="直線コネクタ 639">
          <a:extLst>
            <a:ext uri="{FF2B5EF4-FFF2-40B4-BE49-F238E27FC236}">
              <a16:creationId xmlns:a16="http://schemas.microsoft.com/office/drawing/2014/main" id="{00000000-0008-0000-0600-000080020000}"/>
            </a:ext>
          </a:extLst>
        </xdr:cNvPr>
        <xdr:cNvCxnSpPr/>
      </xdr:nvCxnSpPr>
      <xdr:spPr>
        <a:xfrm flipV="1">
          <a:off x="12814300" y="13088786"/>
          <a:ext cx="889000" cy="50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39865</xdr:rowOff>
    </xdr:from>
    <xdr:to>
      <xdr:col>72</xdr:col>
      <xdr:colOff>38100</xdr:colOff>
      <xdr:row>75</xdr:row>
      <xdr:rowOff>141465</xdr:rowOff>
    </xdr:to>
    <xdr:sp macro="" textlink="">
      <xdr:nvSpPr>
        <xdr:cNvPr id="641" name="フローチャート: 判断 640">
          <a:extLst>
            <a:ext uri="{FF2B5EF4-FFF2-40B4-BE49-F238E27FC236}">
              <a16:creationId xmlns:a16="http://schemas.microsoft.com/office/drawing/2014/main" id="{00000000-0008-0000-0600-000081020000}"/>
            </a:ext>
          </a:extLst>
        </xdr:cNvPr>
        <xdr:cNvSpPr/>
      </xdr:nvSpPr>
      <xdr:spPr>
        <a:xfrm>
          <a:off x="13652500" y="12898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157992</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436111" y="12673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32741</xdr:rowOff>
    </xdr:from>
    <xdr:to>
      <xdr:col>67</xdr:col>
      <xdr:colOff>101600</xdr:colOff>
      <xdr:row>75</xdr:row>
      <xdr:rowOff>134341</xdr:rowOff>
    </xdr:to>
    <xdr:sp macro="" textlink="">
      <xdr:nvSpPr>
        <xdr:cNvPr id="643" name="フローチャート: 判断 642">
          <a:extLst>
            <a:ext uri="{FF2B5EF4-FFF2-40B4-BE49-F238E27FC236}">
              <a16:creationId xmlns:a16="http://schemas.microsoft.com/office/drawing/2014/main" id="{00000000-0008-0000-0600-000083020000}"/>
            </a:ext>
          </a:extLst>
        </xdr:cNvPr>
        <xdr:cNvSpPr/>
      </xdr:nvSpPr>
      <xdr:spPr>
        <a:xfrm>
          <a:off x="12763500" y="12891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150868</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547111" y="12666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3124</xdr:rowOff>
    </xdr:from>
    <xdr:to>
      <xdr:col>85</xdr:col>
      <xdr:colOff>177800</xdr:colOff>
      <xdr:row>76</xdr:row>
      <xdr:rowOff>104724</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6268700" y="13033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153001</xdr:rowOff>
    </xdr:from>
    <xdr:ext cx="534377" cy="259045"/>
    <xdr:sp macro="" textlink="">
      <xdr:nvSpPr>
        <xdr:cNvPr id="651" name="公債費該当値テキスト">
          <a:extLst>
            <a:ext uri="{FF2B5EF4-FFF2-40B4-BE49-F238E27FC236}">
              <a16:creationId xmlns:a16="http://schemas.microsoft.com/office/drawing/2014/main" id="{00000000-0008-0000-0600-00008B020000}"/>
            </a:ext>
          </a:extLst>
        </xdr:cNvPr>
        <xdr:cNvSpPr txBox="1"/>
      </xdr:nvSpPr>
      <xdr:spPr>
        <a:xfrm>
          <a:off x="16370300" y="13011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32232</xdr:rowOff>
    </xdr:from>
    <xdr:to>
      <xdr:col>81</xdr:col>
      <xdr:colOff>101600</xdr:colOff>
      <xdr:row>76</xdr:row>
      <xdr:rowOff>133832</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5430500" y="13062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124959</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5214111" y="13155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31965</xdr:rowOff>
    </xdr:from>
    <xdr:to>
      <xdr:col>76</xdr:col>
      <xdr:colOff>165100</xdr:colOff>
      <xdr:row>76</xdr:row>
      <xdr:rowOff>133565</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4541500" y="13062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124692</xdr:rowOff>
    </xdr:from>
    <xdr:ext cx="534377"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4325111" y="13154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7786</xdr:rowOff>
    </xdr:from>
    <xdr:to>
      <xdr:col>72</xdr:col>
      <xdr:colOff>38100</xdr:colOff>
      <xdr:row>76</xdr:row>
      <xdr:rowOff>109386</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3652500" y="13037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100513</xdr:rowOff>
    </xdr:from>
    <xdr:ext cx="534377"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3436111" y="13130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58026</xdr:rowOff>
    </xdr:from>
    <xdr:to>
      <xdr:col>67</xdr:col>
      <xdr:colOff>101600</xdr:colOff>
      <xdr:row>76</xdr:row>
      <xdr:rowOff>159626</xdr:rowOff>
    </xdr:to>
    <xdr:sp macro="" textlink="">
      <xdr:nvSpPr>
        <xdr:cNvPr id="658" name="楕円 657">
          <a:extLst>
            <a:ext uri="{FF2B5EF4-FFF2-40B4-BE49-F238E27FC236}">
              <a16:creationId xmlns:a16="http://schemas.microsoft.com/office/drawing/2014/main" id="{00000000-0008-0000-0600-000092020000}"/>
            </a:ext>
          </a:extLst>
        </xdr:cNvPr>
        <xdr:cNvSpPr/>
      </xdr:nvSpPr>
      <xdr:spPr>
        <a:xfrm>
          <a:off x="12763500" y="13088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150753</xdr:rowOff>
    </xdr:from>
    <xdr:ext cx="534377"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547111" y="13180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積立金グラフ枠">
          <a:extLst>
            <a:ext uri="{FF2B5EF4-FFF2-40B4-BE49-F238E27FC236}">
              <a16:creationId xmlns:a16="http://schemas.microsoft.com/office/drawing/2014/main" id="{00000000-0008-0000-0600-0000AA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132195</xdr:rowOff>
    </xdr:from>
    <xdr:to>
      <xdr:col>85</xdr:col>
      <xdr:colOff>126364</xdr:colOff>
      <xdr:row>99</xdr:row>
      <xdr:rowOff>37236</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6317595" y="15734145"/>
          <a:ext cx="1269" cy="1276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41063</xdr:rowOff>
    </xdr:from>
    <xdr:ext cx="378565" cy="259045"/>
    <xdr:sp macro="" textlink="">
      <xdr:nvSpPr>
        <xdr:cNvPr id="684" name="積立金最小値テキスト">
          <a:extLst>
            <a:ext uri="{FF2B5EF4-FFF2-40B4-BE49-F238E27FC236}">
              <a16:creationId xmlns:a16="http://schemas.microsoft.com/office/drawing/2014/main" id="{00000000-0008-0000-0600-0000AC020000}"/>
            </a:ext>
          </a:extLst>
        </xdr:cNvPr>
        <xdr:cNvSpPr txBox="1"/>
      </xdr:nvSpPr>
      <xdr:spPr>
        <a:xfrm>
          <a:off x="16370300" y="170146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37236</xdr:rowOff>
    </xdr:from>
    <xdr:to>
      <xdr:col>86</xdr:col>
      <xdr:colOff>25400</xdr:colOff>
      <xdr:row>99</xdr:row>
      <xdr:rowOff>37236</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6230600" y="17010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78872</xdr:rowOff>
    </xdr:from>
    <xdr:ext cx="599010" cy="259045"/>
    <xdr:sp macro="" textlink="">
      <xdr:nvSpPr>
        <xdr:cNvPr id="686" name="積立金最大値テキスト">
          <a:extLst>
            <a:ext uri="{FF2B5EF4-FFF2-40B4-BE49-F238E27FC236}">
              <a16:creationId xmlns:a16="http://schemas.microsoft.com/office/drawing/2014/main" id="{00000000-0008-0000-0600-0000AE020000}"/>
            </a:ext>
          </a:extLst>
        </xdr:cNvPr>
        <xdr:cNvSpPr txBox="1"/>
      </xdr:nvSpPr>
      <xdr:spPr>
        <a:xfrm>
          <a:off x="16370300" y="15509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132195</xdr:rowOff>
    </xdr:from>
    <xdr:to>
      <xdr:col>86</xdr:col>
      <xdr:colOff>25400</xdr:colOff>
      <xdr:row>91</xdr:row>
      <xdr:rowOff>132195</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6230600" y="15734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145162</xdr:rowOff>
    </xdr:from>
    <xdr:to>
      <xdr:col>85</xdr:col>
      <xdr:colOff>127000</xdr:colOff>
      <xdr:row>98</xdr:row>
      <xdr:rowOff>77915</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flipV="1">
          <a:off x="15481300" y="16432912"/>
          <a:ext cx="838200" cy="447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116591</xdr:rowOff>
    </xdr:from>
    <xdr:ext cx="534377" cy="259045"/>
    <xdr:sp macro="" textlink="">
      <xdr:nvSpPr>
        <xdr:cNvPr id="689" name="積立金平均値テキスト">
          <a:extLst>
            <a:ext uri="{FF2B5EF4-FFF2-40B4-BE49-F238E27FC236}">
              <a16:creationId xmlns:a16="http://schemas.microsoft.com/office/drawing/2014/main" id="{00000000-0008-0000-0600-0000B1020000}"/>
            </a:ext>
          </a:extLst>
        </xdr:cNvPr>
        <xdr:cNvSpPr txBox="1"/>
      </xdr:nvSpPr>
      <xdr:spPr>
        <a:xfrm>
          <a:off x="16370300" y="165757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138164</xdr:rowOff>
    </xdr:from>
    <xdr:to>
      <xdr:col>85</xdr:col>
      <xdr:colOff>177800</xdr:colOff>
      <xdr:row>97</xdr:row>
      <xdr:rowOff>68314</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6268700" y="1659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77915</xdr:rowOff>
    </xdr:from>
    <xdr:to>
      <xdr:col>81</xdr:col>
      <xdr:colOff>50800</xdr:colOff>
      <xdr:row>98</xdr:row>
      <xdr:rowOff>102260</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flipV="1">
          <a:off x="14592300" y="16880015"/>
          <a:ext cx="889000" cy="24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66370</xdr:rowOff>
    </xdr:from>
    <xdr:to>
      <xdr:col>81</xdr:col>
      <xdr:colOff>101600</xdr:colOff>
      <xdr:row>97</xdr:row>
      <xdr:rowOff>167970</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5430500" y="1669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13047</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5214111" y="16472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41923</xdr:rowOff>
    </xdr:from>
    <xdr:to>
      <xdr:col>76</xdr:col>
      <xdr:colOff>114300</xdr:colOff>
      <xdr:row>98</xdr:row>
      <xdr:rowOff>102260</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a:off x="13703300" y="16844023"/>
          <a:ext cx="889000" cy="60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141579</xdr:rowOff>
    </xdr:from>
    <xdr:to>
      <xdr:col>76</xdr:col>
      <xdr:colOff>165100</xdr:colOff>
      <xdr:row>98</xdr:row>
      <xdr:rowOff>71729</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4541500" y="16772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88256</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4325111" y="16547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41923</xdr:rowOff>
    </xdr:from>
    <xdr:to>
      <xdr:col>71</xdr:col>
      <xdr:colOff>177800</xdr:colOff>
      <xdr:row>98</xdr:row>
      <xdr:rowOff>143015</xdr:rowOff>
    </xdr:to>
    <xdr:cxnSp macro="">
      <xdr:nvCxnSpPr>
        <xdr:cNvPr id="697" name="直線コネクタ 696">
          <a:extLst>
            <a:ext uri="{FF2B5EF4-FFF2-40B4-BE49-F238E27FC236}">
              <a16:creationId xmlns:a16="http://schemas.microsoft.com/office/drawing/2014/main" id="{00000000-0008-0000-0600-0000B9020000}"/>
            </a:ext>
          </a:extLst>
        </xdr:cNvPr>
        <xdr:cNvCxnSpPr/>
      </xdr:nvCxnSpPr>
      <xdr:spPr>
        <a:xfrm flipV="1">
          <a:off x="12814300" y="16844023"/>
          <a:ext cx="889000" cy="101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169635</xdr:rowOff>
    </xdr:from>
    <xdr:to>
      <xdr:col>72</xdr:col>
      <xdr:colOff>38100</xdr:colOff>
      <xdr:row>98</xdr:row>
      <xdr:rowOff>99785</xdr:rowOff>
    </xdr:to>
    <xdr:sp macro="" textlink="">
      <xdr:nvSpPr>
        <xdr:cNvPr id="698" name="フローチャート: 判断 697">
          <a:extLst>
            <a:ext uri="{FF2B5EF4-FFF2-40B4-BE49-F238E27FC236}">
              <a16:creationId xmlns:a16="http://schemas.microsoft.com/office/drawing/2014/main" id="{00000000-0008-0000-0600-0000BA020000}"/>
            </a:ext>
          </a:extLst>
        </xdr:cNvPr>
        <xdr:cNvSpPr/>
      </xdr:nvSpPr>
      <xdr:spPr>
        <a:xfrm>
          <a:off x="13652500" y="1680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90912</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3436111" y="16893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164351</xdr:rowOff>
    </xdr:from>
    <xdr:to>
      <xdr:col>67</xdr:col>
      <xdr:colOff>101600</xdr:colOff>
      <xdr:row>98</xdr:row>
      <xdr:rowOff>94501</xdr:rowOff>
    </xdr:to>
    <xdr:sp macro="" textlink="">
      <xdr:nvSpPr>
        <xdr:cNvPr id="700" name="フローチャート: 判断 699">
          <a:extLst>
            <a:ext uri="{FF2B5EF4-FFF2-40B4-BE49-F238E27FC236}">
              <a16:creationId xmlns:a16="http://schemas.microsoft.com/office/drawing/2014/main" id="{00000000-0008-0000-0600-0000BC020000}"/>
            </a:ext>
          </a:extLst>
        </xdr:cNvPr>
        <xdr:cNvSpPr/>
      </xdr:nvSpPr>
      <xdr:spPr>
        <a:xfrm>
          <a:off x="12763500" y="16795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111028</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2547111" y="16570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94362</xdr:rowOff>
    </xdr:from>
    <xdr:to>
      <xdr:col>85</xdr:col>
      <xdr:colOff>177800</xdr:colOff>
      <xdr:row>96</xdr:row>
      <xdr:rowOff>24512</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6268700" y="1638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117239</xdr:rowOff>
    </xdr:from>
    <xdr:ext cx="534377" cy="259045"/>
    <xdr:sp macro="" textlink="">
      <xdr:nvSpPr>
        <xdr:cNvPr id="708" name="積立金該当値テキスト">
          <a:extLst>
            <a:ext uri="{FF2B5EF4-FFF2-40B4-BE49-F238E27FC236}">
              <a16:creationId xmlns:a16="http://schemas.microsoft.com/office/drawing/2014/main" id="{00000000-0008-0000-0600-0000C4020000}"/>
            </a:ext>
          </a:extLst>
        </xdr:cNvPr>
        <xdr:cNvSpPr txBox="1"/>
      </xdr:nvSpPr>
      <xdr:spPr>
        <a:xfrm>
          <a:off x="16370300" y="16233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27115</xdr:rowOff>
    </xdr:from>
    <xdr:to>
      <xdr:col>81</xdr:col>
      <xdr:colOff>101600</xdr:colOff>
      <xdr:row>98</xdr:row>
      <xdr:rowOff>128715</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5430500" y="16829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119842</xdr:rowOff>
    </xdr:from>
    <xdr:ext cx="534377"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5214111" y="16921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51460</xdr:rowOff>
    </xdr:from>
    <xdr:to>
      <xdr:col>76</xdr:col>
      <xdr:colOff>165100</xdr:colOff>
      <xdr:row>98</xdr:row>
      <xdr:rowOff>153060</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4541500" y="1685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144187</xdr:rowOff>
    </xdr:from>
    <xdr:ext cx="469744"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4357428" y="16946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162573</xdr:rowOff>
    </xdr:from>
    <xdr:to>
      <xdr:col>72</xdr:col>
      <xdr:colOff>38100</xdr:colOff>
      <xdr:row>98</xdr:row>
      <xdr:rowOff>92723</xdr:rowOff>
    </xdr:to>
    <xdr:sp macro="" textlink="">
      <xdr:nvSpPr>
        <xdr:cNvPr id="713" name="楕円 712">
          <a:extLst>
            <a:ext uri="{FF2B5EF4-FFF2-40B4-BE49-F238E27FC236}">
              <a16:creationId xmlns:a16="http://schemas.microsoft.com/office/drawing/2014/main" id="{00000000-0008-0000-0600-0000C9020000}"/>
            </a:ext>
          </a:extLst>
        </xdr:cNvPr>
        <xdr:cNvSpPr/>
      </xdr:nvSpPr>
      <xdr:spPr>
        <a:xfrm>
          <a:off x="13652500" y="16793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109250</xdr:rowOff>
    </xdr:from>
    <xdr:ext cx="534377"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3436111" y="16568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92215</xdr:rowOff>
    </xdr:from>
    <xdr:to>
      <xdr:col>67</xdr:col>
      <xdr:colOff>101600</xdr:colOff>
      <xdr:row>99</xdr:row>
      <xdr:rowOff>22365</xdr:rowOff>
    </xdr:to>
    <xdr:sp macro="" textlink="">
      <xdr:nvSpPr>
        <xdr:cNvPr id="715" name="楕円 714">
          <a:extLst>
            <a:ext uri="{FF2B5EF4-FFF2-40B4-BE49-F238E27FC236}">
              <a16:creationId xmlns:a16="http://schemas.microsoft.com/office/drawing/2014/main" id="{00000000-0008-0000-0600-0000CB020000}"/>
            </a:ext>
          </a:extLst>
        </xdr:cNvPr>
        <xdr:cNvSpPr/>
      </xdr:nvSpPr>
      <xdr:spPr>
        <a:xfrm>
          <a:off x="12763500" y="1689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13492</xdr:rowOff>
    </xdr:from>
    <xdr:ext cx="469744"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2579428" y="16987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投資及び出資金グラフ枠">
          <a:extLst>
            <a:ext uri="{FF2B5EF4-FFF2-40B4-BE49-F238E27FC236}">
              <a16:creationId xmlns:a16="http://schemas.microsoft.com/office/drawing/2014/main" id="{00000000-0008-0000-0600-0000E3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107963</xdr:rowOff>
    </xdr:from>
    <xdr:to>
      <xdr:col>116</xdr:col>
      <xdr:colOff>62864</xdr:colOff>
      <xdr:row>39</xdr:row>
      <xdr:rowOff>44450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flipV="1">
          <a:off x="22159595" y="5251463"/>
          <a:ext cx="1269" cy="1479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1" name="投資及び出資金最小値テキスト">
          <a:extLst>
            <a:ext uri="{FF2B5EF4-FFF2-40B4-BE49-F238E27FC236}">
              <a16:creationId xmlns:a16="http://schemas.microsoft.com/office/drawing/2014/main" id="{00000000-0008-0000-0600-0000E5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54640</xdr:rowOff>
    </xdr:from>
    <xdr:ext cx="534377" cy="259045"/>
    <xdr:sp macro="" textlink="">
      <xdr:nvSpPr>
        <xdr:cNvPr id="743" name="投資及び出資金最大値テキスト">
          <a:extLst>
            <a:ext uri="{FF2B5EF4-FFF2-40B4-BE49-F238E27FC236}">
              <a16:creationId xmlns:a16="http://schemas.microsoft.com/office/drawing/2014/main" id="{00000000-0008-0000-0600-0000E7020000}"/>
            </a:ext>
          </a:extLst>
        </xdr:cNvPr>
        <xdr:cNvSpPr txBox="1"/>
      </xdr:nvSpPr>
      <xdr:spPr>
        <a:xfrm>
          <a:off x="22212300" y="5026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107963</xdr:rowOff>
    </xdr:from>
    <xdr:to>
      <xdr:col>116</xdr:col>
      <xdr:colOff>152400</xdr:colOff>
      <xdr:row>30</xdr:row>
      <xdr:rowOff>107963</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2072600" y="5251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165422</xdr:rowOff>
    </xdr:from>
    <xdr:ext cx="469744" cy="259045"/>
    <xdr:sp macro="" textlink="">
      <xdr:nvSpPr>
        <xdr:cNvPr id="746" name="投資及び出資金平均値テキスト">
          <a:extLst>
            <a:ext uri="{FF2B5EF4-FFF2-40B4-BE49-F238E27FC236}">
              <a16:creationId xmlns:a16="http://schemas.microsoft.com/office/drawing/2014/main" id="{00000000-0008-0000-0600-0000EA020000}"/>
            </a:ext>
          </a:extLst>
        </xdr:cNvPr>
        <xdr:cNvSpPr txBox="1"/>
      </xdr:nvSpPr>
      <xdr:spPr>
        <a:xfrm>
          <a:off x="22212300" y="63376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142545</xdr:rowOff>
    </xdr:from>
    <xdr:to>
      <xdr:col>116</xdr:col>
      <xdr:colOff>114300</xdr:colOff>
      <xdr:row>38</xdr:row>
      <xdr:rowOff>72695</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22110700" y="648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161481</xdr:rowOff>
    </xdr:from>
    <xdr:to>
      <xdr:col>112</xdr:col>
      <xdr:colOff>38100</xdr:colOff>
      <xdr:row>38</xdr:row>
      <xdr:rowOff>91631</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21272500" y="6505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108157</xdr:rowOff>
    </xdr:from>
    <xdr:ext cx="469744"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088428" y="6280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5817</xdr:rowOff>
    </xdr:from>
    <xdr:to>
      <xdr:col>107</xdr:col>
      <xdr:colOff>50800</xdr:colOff>
      <xdr:row>39</xdr:row>
      <xdr:rowOff>44450</xdr:rowOff>
    </xdr:to>
    <xdr:cxnSp macro="">
      <xdr:nvCxnSpPr>
        <xdr:cNvPr id="751" name="直線コネクタ 750">
          <a:extLst>
            <a:ext uri="{FF2B5EF4-FFF2-40B4-BE49-F238E27FC236}">
              <a16:creationId xmlns:a16="http://schemas.microsoft.com/office/drawing/2014/main" id="{00000000-0008-0000-0600-0000EF020000}"/>
            </a:ext>
          </a:extLst>
        </xdr:cNvPr>
        <xdr:cNvCxnSpPr/>
      </xdr:nvCxnSpPr>
      <xdr:spPr>
        <a:xfrm>
          <a:off x="19545300" y="6692367"/>
          <a:ext cx="889000" cy="38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170205</xdr:rowOff>
    </xdr:from>
    <xdr:to>
      <xdr:col>107</xdr:col>
      <xdr:colOff>101600</xdr:colOff>
      <xdr:row>38</xdr:row>
      <xdr:rowOff>100355</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20383500" y="6513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116883</xdr:rowOff>
    </xdr:from>
    <xdr:ext cx="469744"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0199428" y="6289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5817</xdr:rowOff>
    </xdr:from>
    <xdr:to>
      <xdr:col>102</xdr:col>
      <xdr:colOff>114300</xdr:colOff>
      <xdr:row>39</xdr:row>
      <xdr:rowOff>38126</xdr:rowOff>
    </xdr:to>
    <xdr:cxnSp macro="">
      <xdr:nvCxnSpPr>
        <xdr:cNvPr id="754" name="直線コネクタ 753">
          <a:extLst>
            <a:ext uri="{FF2B5EF4-FFF2-40B4-BE49-F238E27FC236}">
              <a16:creationId xmlns:a16="http://schemas.microsoft.com/office/drawing/2014/main" id="{00000000-0008-0000-0600-0000F2020000}"/>
            </a:ext>
          </a:extLst>
        </xdr:cNvPr>
        <xdr:cNvCxnSpPr/>
      </xdr:nvCxnSpPr>
      <xdr:spPr>
        <a:xfrm flipV="1">
          <a:off x="18656300" y="6692367"/>
          <a:ext cx="889000" cy="32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47676</xdr:rowOff>
    </xdr:from>
    <xdr:to>
      <xdr:col>102</xdr:col>
      <xdr:colOff>165100</xdr:colOff>
      <xdr:row>38</xdr:row>
      <xdr:rowOff>149276</xdr:rowOff>
    </xdr:to>
    <xdr:sp macro="" textlink="">
      <xdr:nvSpPr>
        <xdr:cNvPr id="755" name="フローチャート: 判断 754">
          <a:extLst>
            <a:ext uri="{FF2B5EF4-FFF2-40B4-BE49-F238E27FC236}">
              <a16:creationId xmlns:a16="http://schemas.microsoft.com/office/drawing/2014/main" id="{00000000-0008-0000-0600-0000F3020000}"/>
            </a:ext>
          </a:extLst>
        </xdr:cNvPr>
        <xdr:cNvSpPr/>
      </xdr:nvSpPr>
      <xdr:spPr>
        <a:xfrm>
          <a:off x="19494500" y="6562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165803</xdr:rowOff>
    </xdr:from>
    <xdr:ext cx="469744"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310428" y="6338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72251</xdr:rowOff>
    </xdr:from>
    <xdr:to>
      <xdr:col>98</xdr:col>
      <xdr:colOff>38100</xdr:colOff>
      <xdr:row>39</xdr:row>
      <xdr:rowOff>2401</xdr:rowOff>
    </xdr:to>
    <xdr:sp macro="" textlink="">
      <xdr:nvSpPr>
        <xdr:cNvPr id="757" name="フローチャート: 判断 756">
          <a:extLst>
            <a:ext uri="{FF2B5EF4-FFF2-40B4-BE49-F238E27FC236}">
              <a16:creationId xmlns:a16="http://schemas.microsoft.com/office/drawing/2014/main" id="{00000000-0008-0000-0600-0000F5020000}"/>
            </a:ext>
          </a:extLst>
        </xdr:cNvPr>
        <xdr:cNvSpPr/>
      </xdr:nvSpPr>
      <xdr:spPr>
        <a:xfrm>
          <a:off x="18605500" y="6587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18927</xdr:rowOff>
    </xdr:from>
    <xdr:ext cx="469744"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421428" y="6362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5" name="投資及び出資金該当値テキスト">
          <a:extLst>
            <a:ext uri="{FF2B5EF4-FFF2-40B4-BE49-F238E27FC236}">
              <a16:creationId xmlns:a16="http://schemas.microsoft.com/office/drawing/2014/main" id="{00000000-0008-0000-0600-0000FD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126467</xdr:rowOff>
    </xdr:from>
    <xdr:to>
      <xdr:col>102</xdr:col>
      <xdr:colOff>165100</xdr:colOff>
      <xdr:row>39</xdr:row>
      <xdr:rowOff>56617</xdr:rowOff>
    </xdr:to>
    <xdr:sp macro="" textlink="">
      <xdr:nvSpPr>
        <xdr:cNvPr id="770" name="楕円 769">
          <a:extLst>
            <a:ext uri="{FF2B5EF4-FFF2-40B4-BE49-F238E27FC236}">
              <a16:creationId xmlns:a16="http://schemas.microsoft.com/office/drawing/2014/main" id="{00000000-0008-0000-0600-000002030000}"/>
            </a:ext>
          </a:extLst>
        </xdr:cNvPr>
        <xdr:cNvSpPr/>
      </xdr:nvSpPr>
      <xdr:spPr>
        <a:xfrm>
          <a:off x="19494500" y="6641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39</xdr:row>
      <xdr:rowOff>47744</xdr:rowOff>
    </xdr:from>
    <xdr:ext cx="469744"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9310428" y="6734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158776</xdr:rowOff>
    </xdr:from>
    <xdr:to>
      <xdr:col>98</xdr:col>
      <xdr:colOff>38100</xdr:colOff>
      <xdr:row>39</xdr:row>
      <xdr:rowOff>88926</xdr:rowOff>
    </xdr:to>
    <xdr:sp macro="" textlink="">
      <xdr:nvSpPr>
        <xdr:cNvPr id="772" name="楕円 771">
          <a:extLst>
            <a:ext uri="{FF2B5EF4-FFF2-40B4-BE49-F238E27FC236}">
              <a16:creationId xmlns:a16="http://schemas.microsoft.com/office/drawing/2014/main" id="{00000000-0008-0000-0600-000004030000}"/>
            </a:ext>
          </a:extLst>
        </xdr:cNvPr>
        <xdr:cNvSpPr/>
      </xdr:nvSpPr>
      <xdr:spPr>
        <a:xfrm>
          <a:off x="18605500" y="6673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80053</xdr:rowOff>
    </xdr:from>
    <xdr:ext cx="378565"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467017" y="67666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6" name="貸付金グラフ枠">
          <a:extLst>
            <a:ext uri="{FF2B5EF4-FFF2-40B4-BE49-F238E27FC236}">
              <a16:creationId xmlns:a16="http://schemas.microsoft.com/office/drawing/2014/main" id="{00000000-0008-0000-0600-00001C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112954</xdr:rowOff>
    </xdr:from>
    <xdr:to>
      <xdr:col>116</xdr:col>
      <xdr:colOff>62864</xdr:colOff>
      <xdr:row>59</xdr:row>
      <xdr:rowOff>44450</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flipV="1">
          <a:off x="22159595" y="8856904"/>
          <a:ext cx="1269" cy="1303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8" name="貸付金最小値テキスト">
          <a:extLst>
            <a:ext uri="{FF2B5EF4-FFF2-40B4-BE49-F238E27FC236}">
              <a16:creationId xmlns:a16="http://schemas.microsoft.com/office/drawing/2014/main" id="{00000000-0008-0000-0600-00001E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59631</xdr:rowOff>
    </xdr:from>
    <xdr:ext cx="534377" cy="259045"/>
    <xdr:sp macro="" textlink="">
      <xdr:nvSpPr>
        <xdr:cNvPr id="800" name="貸付金最大値テキスト">
          <a:extLst>
            <a:ext uri="{FF2B5EF4-FFF2-40B4-BE49-F238E27FC236}">
              <a16:creationId xmlns:a16="http://schemas.microsoft.com/office/drawing/2014/main" id="{00000000-0008-0000-0600-000020030000}"/>
            </a:ext>
          </a:extLst>
        </xdr:cNvPr>
        <xdr:cNvSpPr txBox="1"/>
      </xdr:nvSpPr>
      <xdr:spPr>
        <a:xfrm>
          <a:off x="22212300" y="8632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112954</xdr:rowOff>
    </xdr:from>
    <xdr:to>
      <xdr:col>116</xdr:col>
      <xdr:colOff>152400</xdr:colOff>
      <xdr:row>51</xdr:row>
      <xdr:rowOff>112954</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22072600" y="8856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85369</xdr:rowOff>
    </xdr:from>
    <xdr:to>
      <xdr:col>116</xdr:col>
      <xdr:colOff>63500</xdr:colOff>
      <xdr:row>57</xdr:row>
      <xdr:rowOff>93866</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21323300" y="9858019"/>
          <a:ext cx="838200" cy="8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84738</xdr:rowOff>
    </xdr:from>
    <xdr:ext cx="469744" cy="259045"/>
    <xdr:sp macro="" textlink="">
      <xdr:nvSpPr>
        <xdr:cNvPr id="803" name="貸付金平均値テキスト">
          <a:extLst>
            <a:ext uri="{FF2B5EF4-FFF2-40B4-BE49-F238E27FC236}">
              <a16:creationId xmlns:a16="http://schemas.microsoft.com/office/drawing/2014/main" id="{00000000-0008-0000-0600-000023030000}"/>
            </a:ext>
          </a:extLst>
        </xdr:cNvPr>
        <xdr:cNvSpPr txBox="1"/>
      </xdr:nvSpPr>
      <xdr:spPr>
        <a:xfrm>
          <a:off x="22212300" y="9857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106311</xdr:rowOff>
    </xdr:from>
    <xdr:to>
      <xdr:col>116</xdr:col>
      <xdr:colOff>114300</xdr:colOff>
      <xdr:row>58</xdr:row>
      <xdr:rowOff>36461</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22110700" y="9878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85369</xdr:rowOff>
    </xdr:from>
    <xdr:to>
      <xdr:col>111</xdr:col>
      <xdr:colOff>177800</xdr:colOff>
      <xdr:row>57</xdr:row>
      <xdr:rowOff>89484</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flipV="1">
          <a:off x="20434300" y="9858019"/>
          <a:ext cx="889000" cy="4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110084</xdr:rowOff>
    </xdr:from>
    <xdr:to>
      <xdr:col>112</xdr:col>
      <xdr:colOff>38100</xdr:colOff>
      <xdr:row>58</xdr:row>
      <xdr:rowOff>40234</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21272500" y="9882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31361</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088428" y="9975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89179</xdr:rowOff>
    </xdr:from>
    <xdr:to>
      <xdr:col>107</xdr:col>
      <xdr:colOff>50800</xdr:colOff>
      <xdr:row>57</xdr:row>
      <xdr:rowOff>89484</xdr:rowOff>
    </xdr:to>
    <xdr:cxnSp macro="">
      <xdr:nvCxnSpPr>
        <xdr:cNvPr id="808" name="直線コネクタ 807">
          <a:extLst>
            <a:ext uri="{FF2B5EF4-FFF2-40B4-BE49-F238E27FC236}">
              <a16:creationId xmlns:a16="http://schemas.microsoft.com/office/drawing/2014/main" id="{00000000-0008-0000-0600-000028030000}"/>
            </a:ext>
          </a:extLst>
        </xdr:cNvPr>
        <xdr:cNvCxnSpPr/>
      </xdr:nvCxnSpPr>
      <xdr:spPr>
        <a:xfrm>
          <a:off x="19545300" y="9861829"/>
          <a:ext cx="889000" cy="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147841</xdr:rowOff>
    </xdr:from>
    <xdr:to>
      <xdr:col>107</xdr:col>
      <xdr:colOff>101600</xdr:colOff>
      <xdr:row>58</xdr:row>
      <xdr:rowOff>77991</xdr:rowOff>
    </xdr:to>
    <xdr:sp macro="" textlink="">
      <xdr:nvSpPr>
        <xdr:cNvPr id="809" name="フローチャート: 判断 808">
          <a:extLst>
            <a:ext uri="{FF2B5EF4-FFF2-40B4-BE49-F238E27FC236}">
              <a16:creationId xmlns:a16="http://schemas.microsoft.com/office/drawing/2014/main" id="{00000000-0008-0000-0600-000029030000}"/>
            </a:ext>
          </a:extLst>
        </xdr:cNvPr>
        <xdr:cNvSpPr/>
      </xdr:nvSpPr>
      <xdr:spPr>
        <a:xfrm>
          <a:off x="20383500" y="9920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69118</xdr:rowOff>
    </xdr:from>
    <xdr:ext cx="469744"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0199428" y="10013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89179</xdr:rowOff>
    </xdr:from>
    <xdr:to>
      <xdr:col>102</xdr:col>
      <xdr:colOff>114300</xdr:colOff>
      <xdr:row>57</xdr:row>
      <xdr:rowOff>103848</xdr:rowOff>
    </xdr:to>
    <xdr:cxnSp macro="">
      <xdr:nvCxnSpPr>
        <xdr:cNvPr id="811" name="直線コネクタ 810">
          <a:extLst>
            <a:ext uri="{FF2B5EF4-FFF2-40B4-BE49-F238E27FC236}">
              <a16:creationId xmlns:a16="http://schemas.microsoft.com/office/drawing/2014/main" id="{00000000-0008-0000-0600-00002B030000}"/>
            </a:ext>
          </a:extLst>
        </xdr:cNvPr>
        <xdr:cNvCxnSpPr/>
      </xdr:nvCxnSpPr>
      <xdr:spPr>
        <a:xfrm flipV="1">
          <a:off x="18656300" y="9861829"/>
          <a:ext cx="889000" cy="14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146279</xdr:rowOff>
    </xdr:from>
    <xdr:to>
      <xdr:col>102</xdr:col>
      <xdr:colOff>165100</xdr:colOff>
      <xdr:row>58</xdr:row>
      <xdr:rowOff>76429</xdr:rowOff>
    </xdr:to>
    <xdr:sp macro="" textlink="">
      <xdr:nvSpPr>
        <xdr:cNvPr id="812" name="フローチャート: 判断 811">
          <a:extLst>
            <a:ext uri="{FF2B5EF4-FFF2-40B4-BE49-F238E27FC236}">
              <a16:creationId xmlns:a16="http://schemas.microsoft.com/office/drawing/2014/main" id="{00000000-0008-0000-0600-00002C030000}"/>
            </a:ext>
          </a:extLst>
        </xdr:cNvPr>
        <xdr:cNvSpPr/>
      </xdr:nvSpPr>
      <xdr:spPr>
        <a:xfrm>
          <a:off x="19494500" y="9918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67556</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9310428" y="10011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126581</xdr:rowOff>
    </xdr:from>
    <xdr:to>
      <xdr:col>98</xdr:col>
      <xdr:colOff>38100</xdr:colOff>
      <xdr:row>58</xdr:row>
      <xdr:rowOff>56731</xdr:rowOff>
    </xdr:to>
    <xdr:sp macro="" textlink="">
      <xdr:nvSpPr>
        <xdr:cNvPr id="814" name="フローチャート: 判断 813">
          <a:extLst>
            <a:ext uri="{FF2B5EF4-FFF2-40B4-BE49-F238E27FC236}">
              <a16:creationId xmlns:a16="http://schemas.microsoft.com/office/drawing/2014/main" id="{00000000-0008-0000-0600-00002E030000}"/>
            </a:ext>
          </a:extLst>
        </xdr:cNvPr>
        <xdr:cNvSpPr/>
      </xdr:nvSpPr>
      <xdr:spPr>
        <a:xfrm>
          <a:off x="18605500" y="9899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47858</xdr:rowOff>
    </xdr:from>
    <xdr:ext cx="469744"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8421428" y="9991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43066</xdr:rowOff>
    </xdr:from>
    <xdr:to>
      <xdr:col>116</xdr:col>
      <xdr:colOff>114300</xdr:colOff>
      <xdr:row>57</xdr:row>
      <xdr:rowOff>144666</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22110700" y="9815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65943</xdr:rowOff>
    </xdr:from>
    <xdr:ext cx="469744" cy="259045"/>
    <xdr:sp macro="" textlink="">
      <xdr:nvSpPr>
        <xdr:cNvPr id="822" name="貸付金該当値テキスト">
          <a:extLst>
            <a:ext uri="{FF2B5EF4-FFF2-40B4-BE49-F238E27FC236}">
              <a16:creationId xmlns:a16="http://schemas.microsoft.com/office/drawing/2014/main" id="{00000000-0008-0000-0600-000036030000}"/>
            </a:ext>
          </a:extLst>
        </xdr:cNvPr>
        <xdr:cNvSpPr txBox="1"/>
      </xdr:nvSpPr>
      <xdr:spPr>
        <a:xfrm>
          <a:off x="22212300" y="9667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34569</xdr:rowOff>
    </xdr:from>
    <xdr:to>
      <xdr:col>112</xdr:col>
      <xdr:colOff>38100</xdr:colOff>
      <xdr:row>57</xdr:row>
      <xdr:rowOff>136169</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21272500" y="9807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152696</xdr:rowOff>
    </xdr:from>
    <xdr:ext cx="469744"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21088428" y="9582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38684</xdr:rowOff>
    </xdr:from>
    <xdr:to>
      <xdr:col>107</xdr:col>
      <xdr:colOff>101600</xdr:colOff>
      <xdr:row>57</xdr:row>
      <xdr:rowOff>140284</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20383500" y="9811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156811</xdr:rowOff>
    </xdr:from>
    <xdr:ext cx="469744"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20199428" y="9586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38379</xdr:rowOff>
    </xdr:from>
    <xdr:to>
      <xdr:col>102</xdr:col>
      <xdr:colOff>165100</xdr:colOff>
      <xdr:row>57</xdr:row>
      <xdr:rowOff>139979</xdr:rowOff>
    </xdr:to>
    <xdr:sp macro="" textlink="">
      <xdr:nvSpPr>
        <xdr:cNvPr id="827" name="楕円 826">
          <a:extLst>
            <a:ext uri="{FF2B5EF4-FFF2-40B4-BE49-F238E27FC236}">
              <a16:creationId xmlns:a16="http://schemas.microsoft.com/office/drawing/2014/main" id="{00000000-0008-0000-0600-00003B030000}"/>
            </a:ext>
          </a:extLst>
        </xdr:cNvPr>
        <xdr:cNvSpPr/>
      </xdr:nvSpPr>
      <xdr:spPr>
        <a:xfrm>
          <a:off x="19494500" y="981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156506</xdr:rowOff>
    </xdr:from>
    <xdr:ext cx="469744"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9310428" y="9586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53048</xdr:rowOff>
    </xdr:from>
    <xdr:to>
      <xdr:col>98</xdr:col>
      <xdr:colOff>38100</xdr:colOff>
      <xdr:row>57</xdr:row>
      <xdr:rowOff>154648</xdr:rowOff>
    </xdr:to>
    <xdr:sp macro="" textlink="">
      <xdr:nvSpPr>
        <xdr:cNvPr id="829" name="楕円 828">
          <a:extLst>
            <a:ext uri="{FF2B5EF4-FFF2-40B4-BE49-F238E27FC236}">
              <a16:creationId xmlns:a16="http://schemas.microsoft.com/office/drawing/2014/main" id="{00000000-0008-0000-0600-00003D030000}"/>
            </a:ext>
          </a:extLst>
        </xdr:cNvPr>
        <xdr:cNvSpPr/>
      </xdr:nvSpPr>
      <xdr:spPr>
        <a:xfrm>
          <a:off x="18605500" y="9825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171175</xdr:rowOff>
    </xdr:from>
    <xdr:ext cx="469744"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8421428" y="9600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4" name="繰出金グラフ枠">
          <a:extLst>
            <a:ext uri="{FF2B5EF4-FFF2-40B4-BE49-F238E27FC236}">
              <a16:creationId xmlns:a16="http://schemas.microsoft.com/office/drawing/2014/main" id="{00000000-0008-0000-0600-000056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158655</xdr:rowOff>
    </xdr:from>
    <xdr:to>
      <xdr:col>116</xdr:col>
      <xdr:colOff>62864</xdr:colOff>
      <xdr:row>79</xdr:row>
      <xdr:rowOff>12064</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22159595" y="12160155"/>
          <a:ext cx="1269" cy="1396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15891</xdr:rowOff>
    </xdr:from>
    <xdr:ext cx="534377" cy="259045"/>
    <xdr:sp macro="" textlink="">
      <xdr:nvSpPr>
        <xdr:cNvPr id="856" name="繰出金最小値テキスト">
          <a:extLst>
            <a:ext uri="{FF2B5EF4-FFF2-40B4-BE49-F238E27FC236}">
              <a16:creationId xmlns:a16="http://schemas.microsoft.com/office/drawing/2014/main" id="{00000000-0008-0000-0600-000058030000}"/>
            </a:ext>
          </a:extLst>
        </xdr:cNvPr>
        <xdr:cNvSpPr txBox="1"/>
      </xdr:nvSpPr>
      <xdr:spPr>
        <a:xfrm>
          <a:off x="22212300" y="13560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12064</xdr:rowOff>
    </xdr:from>
    <xdr:to>
      <xdr:col>116</xdr:col>
      <xdr:colOff>152400</xdr:colOff>
      <xdr:row>79</xdr:row>
      <xdr:rowOff>12064</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22072600" y="13556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105332</xdr:rowOff>
    </xdr:from>
    <xdr:ext cx="534377" cy="259045"/>
    <xdr:sp macro="" textlink="">
      <xdr:nvSpPr>
        <xdr:cNvPr id="858" name="繰出金最大値テキスト">
          <a:extLst>
            <a:ext uri="{FF2B5EF4-FFF2-40B4-BE49-F238E27FC236}">
              <a16:creationId xmlns:a16="http://schemas.microsoft.com/office/drawing/2014/main" id="{00000000-0008-0000-0600-00005A030000}"/>
            </a:ext>
          </a:extLst>
        </xdr:cNvPr>
        <xdr:cNvSpPr txBox="1"/>
      </xdr:nvSpPr>
      <xdr:spPr>
        <a:xfrm>
          <a:off x="22212300" y="11935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158655</xdr:rowOff>
    </xdr:from>
    <xdr:to>
      <xdr:col>116</xdr:col>
      <xdr:colOff>152400</xdr:colOff>
      <xdr:row>70</xdr:row>
      <xdr:rowOff>158655</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22072600" y="12160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40984</xdr:rowOff>
    </xdr:from>
    <xdr:to>
      <xdr:col>116</xdr:col>
      <xdr:colOff>63500</xdr:colOff>
      <xdr:row>77</xdr:row>
      <xdr:rowOff>65787</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flipV="1">
          <a:off x="21323300" y="13242634"/>
          <a:ext cx="838200" cy="24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67086</xdr:rowOff>
    </xdr:from>
    <xdr:ext cx="534377" cy="259045"/>
    <xdr:sp macro="" textlink="">
      <xdr:nvSpPr>
        <xdr:cNvPr id="861" name="繰出金平均値テキスト">
          <a:extLst>
            <a:ext uri="{FF2B5EF4-FFF2-40B4-BE49-F238E27FC236}">
              <a16:creationId xmlns:a16="http://schemas.microsoft.com/office/drawing/2014/main" id="{00000000-0008-0000-0600-00005D030000}"/>
            </a:ext>
          </a:extLst>
        </xdr:cNvPr>
        <xdr:cNvSpPr txBox="1"/>
      </xdr:nvSpPr>
      <xdr:spPr>
        <a:xfrm>
          <a:off x="22212300" y="129258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44208</xdr:rowOff>
    </xdr:from>
    <xdr:to>
      <xdr:col>116</xdr:col>
      <xdr:colOff>114300</xdr:colOff>
      <xdr:row>76</xdr:row>
      <xdr:rowOff>145808</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22110700" y="13074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29496</xdr:rowOff>
    </xdr:from>
    <xdr:to>
      <xdr:col>111</xdr:col>
      <xdr:colOff>177800</xdr:colOff>
      <xdr:row>77</xdr:row>
      <xdr:rowOff>65787</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a:off x="20434300" y="13059696"/>
          <a:ext cx="889000" cy="207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60458</xdr:rowOff>
    </xdr:from>
    <xdr:to>
      <xdr:col>112</xdr:col>
      <xdr:colOff>38100</xdr:colOff>
      <xdr:row>76</xdr:row>
      <xdr:rowOff>162058</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21272500" y="13090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7135</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056111" y="12865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15399</xdr:rowOff>
    </xdr:from>
    <xdr:to>
      <xdr:col>107</xdr:col>
      <xdr:colOff>50800</xdr:colOff>
      <xdr:row>76</xdr:row>
      <xdr:rowOff>29496</xdr:rowOff>
    </xdr:to>
    <xdr:cxnSp macro="">
      <xdr:nvCxnSpPr>
        <xdr:cNvPr id="866" name="直線コネクタ 865">
          <a:extLst>
            <a:ext uri="{FF2B5EF4-FFF2-40B4-BE49-F238E27FC236}">
              <a16:creationId xmlns:a16="http://schemas.microsoft.com/office/drawing/2014/main" id="{00000000-0008-0000-0600-000062030000}"/>
            </a:ext>
          </a:extLst>
        </xdr:cNvPr>
        <xdr:cNvCxnSpPr/>
      </xdr:nvCxnSpPr>
      <xdr:spPr>
        <a:xfrm>
          <a:off x="19545300" y="13045599"/>
          <a:ext cx="889000" cy="1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134086</xdr:rowOff>
    </xdr:from>
    <xdr:to>
      <xdr:col>107</xdr:col>
      <xdr:colOff>101600</xdr:colOff>
      <xdr:row>76</xdr:row>
      <xdr:rowOff>64236</xdr:rowOff>
    </xdr:to>
    <xdr:sp macro="" textlink="">
      <xdr:nvSpPr>
        <xdr:cNvPr id="867" name="フローチャート: 判断 866">
          <a:extLst>
            <a:ext uri="{FF2B5EF4-FFF2-40B4-BE49-F238E27FC236}">
              <a16:creationId xmlns:a16="http://schemas.microsoft.com/office/drawing/2014/main" id="{00000000-0008-0000-0600-000063030000}"/>
            </a:ext>
          </a:extLst>
        </xdr:cNvPr>
        <xdr:cNvSpPr/>
      </xdr:nvSpPr>
      <xdr:spPr>
        <a:xfrm>
          <a:off x="20383500" y="12992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80763</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167111" y="12768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131642</xdr:rowOff>
    </xdr:from>
    <xdr:to>
      <xdr:col>102</xdr:col>
      <xdr:colOff>114300</xdr:colOff>
      <xdr:row>76</xdr:row>
      <xdr:rowOff>15399</xdr:rowOff>
    </xdr:to>
    <xdr:cxnSp macro="">
      <xdr:nvCxnSpPr>
        <xdr:cNvPr id="869" name="直線コネクタ 868">
          <a:extLst>
            <a:ext uri="{FF2B5EF4-FFF2-40B4-BE49-F238E27FC236}">
              <a16:creationId xmlns:a16="http://schemas.microsoft.com/office/drawing/2014/main" id="{00000000-0008-0000-0600-000065030000}"/>
            </a:ext>
          </a:extLst>
        </xdr:cNvPr>
        <xdr:cNvCxnSpPr/>
      </xdr:nvCxnSpPr>
      <xdr:spPr>
        <a:xfrm>
          <a:off x="18656300" y="12990392"/>
          <a:ext cx="889000" cy="55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110827</xdr:rowOff>
    </xdr:from>
    <xdr:to>
      <xdr:col>102</xdr:col>
      <xdr:colOff>165100</xdr:colOff>
      <xdr:row>76</xdr:row>
      <xdr:rowOff>40977</xdr:rowOff>
    </xdr:to>
    <xdr:sp macro="" textlink="">
      <xdr:nvSpPr>
        <xdr:cNvPr id="870" name="フローチャート: 判断 869">
          <a:extLst>
            <a:ext uri="{FF2B5EF4-FFF2-40B4-BE49-F238E27FC236}">
              <a16:creationId xmlns:a16="http://schemas.microsoft.com/office/drawing/2014/main" id="{00000000-0008-0000-0600-000066030000}"/>
            </a:ext>
          </a:extLst>
        </xdr:cNvPr>
        <xdr:cNvSpPr/>
      </xdr:nvSpPr>
      <xdr:spPr>
        <a:xfrm>
          <a:off x="19494500" y="1296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57504</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9278111" y="12744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66383</xdr:rowOff>
    </xdr:from>
    <xdr:to>
      <xdr:col>98</xdr:col>
      <xdr:colOff>38100</xdr:colOff>
      <xdr:row>75</xdr:row>
      <xdr:rowOff>167984</xdr:rowOff>
    </xdr:to>
    <xdr:sp macro="" textlink="">
      <xdr:nvSpPr>
        <xdr:cNvPr id="872" name="フローチャート: 判断 871">
          <a:extLst>
            <a:ext uri="{FF2B5EF4-FFF2-40B4-BE49-F238E27FC236}">
              <a16:creationId xmlns:a16="http://schemas.microsoft.com/office/drawing/2014/main" id="{00000000-0008-0000-0600-000068030000}"/>
            </a:ext>
          </a:extLst>
        </xdr:cNvPr>
        <xdr:cNvSpPr/>
      </xdr:nvSpPr>
      <xdr:spPr>
        <a:xfrm>
          <a:off x="18605500" y="1292513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13060</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8389111" y="12700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161634</xdr:rowOff>
    </xdr:from>
    <xdr:to>
      <xdr:col>116</xdr:col>
      <xdr:colOff>114300</xdr:colOff>
      <xdr:row>77</xdr:row>
      <xdr:rowOff>91784</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2110700" y="13191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140061</xdr:rowOff>
    </xdr:from>
    <xdr:ext cx="534377" cy="259045"/>
    <xdr:sp macro="" textlink="">
      <xdr:nvSpPr>
        <xdr:cNvPr id="880" name="繰出金該当値テキスト">
          <a:extLst>
            <a:ext uri="{FF2B5EF4-FFF2-40B4-BE49-F238E27FC236}">
              <a16:creationId xmlns:a16="http://schemas.microsoft.com/office/drawing/2014/main" id="{00000000-0008-0000-0600-000070030000}"/>
            </a:ext>
          </a:extLst>
        </xdr:cNvPr>
        <xdr:cNvSpPr txBox="1"/>
      </xdr:nvSpPr>
      <xdr:spPr>
        <a:xfrm>
          <a:off x="22212300" y="13170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14987</xdr:rowOff>
    </xdr:from>
    <xdr:to>
      <xdr:col>112</xdr:col>
      <xdr:colOff>38100</xdr:colOff>
      <xdr:row>77</xdr:row>
      <xdr:rowOff>116587</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21272500" y="13216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107714</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21056111" y="13309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150146</xdr:rowOff>
    </xdr:from>
    <xdr:to>
      <xdr:col>107</xdr:col>
      <xdr:colOff>101600</xdr:colOff>
      <xdr:row>76</xdr:row>
      <xdr:rowOff>80296</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20383500" y="13008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71423</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20167111" y="13101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136049</xdr:rowOff>
    </xdr:from>
    <xdr:to>
      <xdr:col>102</xdr:col>
      <xdr:colOff>165100</xdr:colOff>
      <xdr:row>76</xdr:row>
      <xdr:rowOff>66199</xdr:rowOff>
    </xdr:to>
    <xdr:sp macro="" textlink="">
      <xdr:nvSpPr>
        <xdr:cNvPr id="885" name="楕円 884">
          <a:extLst>
            <a:ext uri="{FF2B5EF4-FFF2-40B4-BE49-F238E27FC236}">
              <a16:creationId xmlns:a16="http://schemas.microsoft.com/office/drawing/2014/main" id="{00000000-0008-0000-0600-000075030000}"/>
            </a:ext>
          </a:extLst>
        </xdr:cNvPr>
        <xdr:cNvSpPr/>
      </xdr:nvSpPr>
      <xdr:spPr>
        <a:xfrm>
          <a:off x="19494500" y="12994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57326</xdr:rowOff>
    </xdr:from>
    <xdr:ext cx="534377"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9278111" y="13087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80842</xdr:rowOff>
    </xdr:from>
    <xdr:to>
      <xdr:col>98</xdr:col>
      <xdr:colOff>38100</xdr:colOff>
      <xdr:row>76</xdr:row>
      <xdr:rowOff>10992</xdr:rowOff>
    </xdr:to>
    <xdr:sp macro="" textlink="">
      <xdr:nvSpPr>
        <xdr:cNvPr id="887" name="楕円 886">
          <a:extLst>
            <a:ext uri="{FF2B5EF4-FFF2-40B4-BE49-F238E27FC236}">
              <a16:creationId xmlns:a16="http://schemas.microsoft.com/office/drawing/2014/main" id="{00000000-0008-0000-0600-000077030000}"/>
            </a:ext>
          </a:extLst>
        </xdr:cNvPr>
        <xdr:cNvSpPr/>
      </xdr:nvSpPr>
      <xdr:spPr>
        <a:xfrm>
          <a:off x="18605500" y="12939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2119</xdr:rowOff>
    </xdr:from>
    <xdr:ext cx="534377"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389111" y="13032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6" name="正方形/長方形 895">
          <a:extLst>
            <a:ext uri="{FF2B5EF4-FFF2-40B4-BE49-F238E27FC236}">
              <a16:creationId xmlns:a16="http://schemas.microsoft.com/office/drawing/2014/main" id="{00000000-0008-0000-0600-000080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25400</xdr:rowOff>
    </xdr:from>
    <xdr:to>
      <xdr:col>120</xdr:col>
      <xdr:colOff>114300</xdr:colOff>
      <xdr:row>98</xdr:row>
      <xdr:rowOff>25400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54627</xdr:rowOff>
    </xdr:from>
    <xdr:ext cx="248786"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8039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82550</xdr:rowOff>
    </xdr:from>
    <xdr:to>
      <xdr:col>120</xdr:col>
      <xdr:colOff>114300</xdr:colOff>
      <xdr:row>91</xdr:row>
      <xdr:rowOff>82550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8288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90</xdr:row>
      <xdr:rowOff>111777</xdr:rowOff>
    </xdr:from>
    <xdr:ext cx="248786"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18039214" y="15542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7" name="前年度繰上充用金グラフ枠">
          <a:extLst>
            <a:ext uri="{FF2B5EF4-FFF2-40B4-BE49-F238E27FC236}">
              <a16:creationId xmlns:a16="http://schemas.microsoft.com/office/drawing/2014/main" id="{00000000-0008-0000-0600-00008B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25400</xdr:rowOff>
    </xdr:from>
    <xdr:to>
      <xdr:col>116</xdr:col>
      <xdr:colOff>62864</xdr:colOff>
      <xdr:row>98</xdr:row>
      <xdr:rowOff>25400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2159595" y="168275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09" name="前年度繰上充用金最小値テキスト">
          <a:extLst>
            <a:ext uri="{FF2B5EF4-FFF2-40B4-BE49-F238E27FC236}">
              <a16:creationId xmlns:a16="http://schemas.microsoft.com/office/drawing/2014/main" id="{00000000-0008-0000-0600-00008D030000}"/>
            </a:ext>
          </a:extLst>
        </xdr:cNvPr>
        <xdr:cNvSpPr txBox="1"/>
      </xdr:nvSpPr>
      <xdr:spPr>
        <a:xfrm>
          <a:off x="2221230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25400</xdr:rowOff>
    </xdr:from>
    <xdr:to>
      <xdr:col>116</xdr:col>
      <xdr:colOff>152400</xdr:colOff>
      <xdr:row>98</xdr:row>
      <xdr:rowOff>25400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2072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96</xdr:row>
      <xdr:rowOff>67327</xdr:rowOff>
    </xdr:from>
    <xdr:ext cx="249299" cy="259045"/>
    <xdr:sp macro="" textlink="">
      <xdr:nvSpPr>
        <xdr:cNvPr id="911" name="前年度繰上充用金最大値テキスト">
          <a:extLst>
            <a:ext uri="{FF2B5EF4-FFF2-40B4-BE49-F238E27FC236}">
              <a16:creationId xmlns:a16="http://schemas.microsoft.com/office/drawing/2014/main" id="{00000000-0008-0000-0600-00008F030000}"/>
            </a:ext>
          </a:extLst>
        </xdr:cNvPr>
        <xdr:cNvSpPr txBox="1"/>
      </xdr:nvSpPr>
      <xdr:spPr>
        <a:xfrm>
          <a:off x="22212300" y="16526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25400</xdr:rowOff>
    </xdr:from>
    <xdr:to>
      <xdr:col>116</xdr:col>
      <xdr:colOff>152400</xdr:colOff>
      <xdr:row>98</xdr:row>
      <xdr:rowOff>25400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22072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25400</xdr:rowOff>
    </xdr:from>
    <xdr:to>
      <xdr:col>116</xdr:col>
      <xdr:colOff>63500</xdr:colOff>
      <xdr:row>98</xdr:row>
      <xdr:rowOff>25400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21323300" y="16827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124477</xdr:rowOff>
    </xdr:from>
    <xdr:ext cx="249299" cy="259045"/>
    <xdr:sp macro="" textlink="">
      <xdr:nvSpPr>
        <xdr:cNvPr id="914" name="前年度繰上充用金平均値テキスト">
          <a:extLst>
            <a:ext uri="{FF2B5EF4-FFF2-40B4-BE49-F238E27FC236}">
              <a16:creationId xmlns:a16="http://schemas.microsoft.com/office/drawing/2014/main" id="{00000000-0008-0000-0600-000092030000}"/>
            </a:ext>
          </a:extLst>
        </xdr:cNvPr>
        <xdr:cNvSpPr txBox="1"/>
      </xdr:nvSpPr>
      <xdr:spPr>
        <a:xfrm>
          <a:off x="22212300" y="16755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146050</xdr:rowOff>
    </xdr:from>
    <xdr:to>
      <xdr:col>116</xdr:col>
      <xdr:colOff>114300</xdr:colOff>
      <xdr:row>98</xdr:row>
      <xdr:rowOff>76200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221107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25400</xdr:rowOff>
    </xdr:from>
    <xdr:to>
      <xdr:col>111</xdr:col>
      <xdr:colOff>177800</xdr:colOff>
      <xdr:row>98</xdr:row>
      <xdr:rowOff>25400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20434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97</xdr:row>
      <xdr:rowOff>146050</xdr:rowOff>
    </xdr:from>
    <xdr:to>
      <xdr:col>112</xdr:col>
      <xdr:colOff>38100</xdr:colOff>
      <xdr:row>98</xdr:row>
      <xdr:rowOff>76200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21272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98</xdr:row>
      <xdr:rowOff>67327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1198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25400</xdr:rowOff>
    </xdr:from>
    <xdr:to>
      <xdr:col>107</xdr:col>
      <xdr:colOff>50800</xdr:colOff>
      <xdr:row>98</xdr:row>
      <xdr:rowOff>25400</xdr:rowOff>
    </xdr:to>
    <xdr:cxnSp macro="">
      <xdr:nvCxnSpPr>
        <xdr:cNvPr id="919" name="直線コネクタ 918">
          <a:extLst>
            <a:ext uri="{FF2B5EF4-FFF2-40B4-BE49-F238E27FC236}">
              <a16:creationId xmlns:a16="http://schemas.microsoft.com/office/drawing/2014/main" id="{00000000-0008-0000-0600-000097030000}"/>
            </a:ext>
          </a:extLst>
        </xdr:cNvPr>
        <xdr:cNvCxnSpPr/>
      </xdr:nvCxnSpPr>
      <xdr:spPr>
        <a:xfrm>
          <a:off x="19545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97</xdr:row>
      <xdr:rowOff>146050</xdr:rowOff>
    </xdr:from>
    <xdr:to>
      <xdr:col>107</xdr:col>
      <xdr:colOff>101600</xdr:colOff>
      <xdr:row>98</xdr:row>
      <xdr:rowOff>76200</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20383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98</xdr:row>
      <xdr:rowOff>67327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309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25400</xdr:rowOff>
    </xdr:from>
    <xdr:to>
      <xdr:col>102</xdr:col>
      <xdr:colOff>114300</xdr:colOff>
      <xdr:row>98</xdr:row>
      <xdr:rowOff>25400</xdr:rowOff>
    </xdr:to>
    <xdr:cxnSp macro="">
      <xdr:nvCxnSpPr>
        <xdr:cNvPr id="922" name="直線コネクタ 921">
          <a:extLst>
            <a:ext uri="{FF2B5EF4-FFF2-40B4-BE49-F238E27FC236}">
              <a16:creationId xmlns:a16="http://schemas.microsoft.com/office/drawing/2014/main" id="{00000000-0008-0000-0600-00009A030000}"/>
            </a:ext>
          </a:extLst>
        </xdr:cNvPr>
        <xdr:cNvCxnSpPr/>
      </xdr:nvCxnSpPr>
      <xdr:spPr>
        <a:xfrm>
          <a:off x="18656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97</xdr:row>
      <xdr:rowOff>146050</xdr:rowOff>
    </xdr:from>
    <xdr:to>
      <xdr:col>102</xdr:col>
      <xdr:colOff>165100</xdr:colOff>
      <xdr:row>98</xdr:row>
      <xdr:rowOff>76200</xdr:rowOff>
    </xdr:to>
    <xdr:sp macro="" textlink="">
      <xdr:nvSpPr>
        <xdr:cNvPr id="923" name="フローチャート: 判断 922">
          <a:extLst>
            <a:ext uri="{FF2B5EF4-FFF2-40B4-BE49-F238E27FC236}">
              <a16:creationId xmlns:a16="http://schemas.microsoft.com/office/drawing/2014/main" id="{00000000-0008-0000-0600-00009B030000}"/>
            </a:ext>
          </a:extLst>
        </xdr:cNvPr>
        <xdr:cNvSpPr/>
      </xdr:nvSpPr>
      <xdr:spPr>
        <a:xfrm>
          <a:off x="19494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98</xdr:row>
      <xdr:rowOff>67327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9420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91</xdr:row>
      <xdr:rowOff>31750</xdr:rowOff>
    </xdr:from>
    <xdr:to>
      <xdr:col>98</xdr:col>
      <xdr:colOff>38100</xdr:colOff>
      <xdr:row>91</xdr:row>
      <xdr:rowOff>133350</xdr:rowOff>
    </xdr:to>
    <xdr:sp macro="" textlink="">
      <xdr:nvSpPr>
        <xdr:cNvPr id="925" name="フローチャート: 判断 924">
          <a:extLst>
            <a:ext uri="{FF2B5EF4-FFF2-40B4-BE49-F238E27FC236}">
              <a16:creationId xmlns:a16="http://schemas.microsoft.com/office/drawing/2014/main" id="{00000000-0008-0000-0600-00009D030000}"/>
            </a:ext>
          </a:extLst>
        </xdr:cNvPr>
        <xdr:cNvSpPr/>
      </xdr:nvSpPr>
      <xdr:spPr>
        <a:xfrm>
          <a:off x="18605500" y="156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89</xdr:row>
      <xdr:rowOff>149877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8531650" y="1540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146050</xdr:rowOff>
    </xdr:from>
    <xdr:to>
      <xdr:col>116</xdr:col>
      <xdr:colOff>114300</xdr:colOff>
      <xdr:row>98</xdr:row>
      <xdr:rowOff>76200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221107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10177</xdr:rowOff>
    </xdr:from>
    <xdr:ext cx="249299" cy="259045"/>
    <xdr:sp macro="" textlink="">
      <xdr:nvSpPr>
        <xdr:cNvPr id="933" name="前年度繰上充用金該当値テキスト">
          <a:extLst>
            <a:ext uri="{FF2B5EF4-FFF2-40B4-BE49-F238E27FC236}">
              <a16:creationId xmlns:a16="http://schemas.microsoft.com/office/drawing/2014/main" id="{00000000-0008-0000-0600-0000A5030000}"/>
            </a:ext>
          </a:extLst>
        </xdr:cNvPr>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97</xdr:row>
      <xdr:rowOff>146050</xdr:rowOff>
    </xdr:from>
    <xdr:to>
      <xdr:col>112</xdr:col>
      <xdr:colOff>38100</xdr:colOff>
      <xdr:row>98</xdr:row>
      <xdr:rowOff>76200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21272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96</xdr:row>
      <xdr:rowOff>92727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21198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97</xdr:row>
      <xdr:rowOff>146050</xdr:rowOff>
    </xdr:from>
    <xdr:to>
      <xdr:col>107</xdr:col>
      <xdr:colOff>101600</xdr:colOff>
      <xdr:row>98</xdr:row>
      <xdr:rowOff>76200</xdr:rowOff>
    </xdr:to>
    <xdr:sp macro="" textlink="">
      <xdr:nvSpPr>
        <xdr:cNvPr id="936" name="楕円 935">
          <a:extLst>
            <a:ext uri="{FF2B5EF4-FFF2-40B4-BE49-F238E27FC236}">
              <a16:creationId xmlns:a16="http://schemas.microsoft.com/office/drawing/2014/main" id="{00000000-0008-0000-0600-0000A8030000}"/>
            </a:ext>
          </a:extLst>
        </xdr:cNvPr>
        <xdr:cNvSpPr/>
      </xdr:nvSpPr>
      <xdr:spPr>
        <a:xfrm>
          <a:off x="20383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96</xdr:row>
      <xdr:rowOff>92727</xdr:rowOff>
    </xdr:from>
    <xdr:ext cx="249299" cy="259045"/>
    <xdr:sp macro="" textlink="">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20309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97</xdr:row>
      <xdr:rowOff>146050</xdr:rowOff>
    </xdr:from>
    <xdr:to>
      <xdr:col>102</xdr:col>
      <xdr:colOff>165100</xdr:colOff>
      <xdr:row>98</xdr:row>
      <xdr:rowOff>76200</xdr:rowOff>
    </xdr:to>
    <xdr:sp macro="" textlink="">
      <xdr:nvSpPr>
        <xdr:cNvPr id="938" name="楕円 937">
          <a:extLst>
            <a:ext uri="{FF2B5EF4-FFF2-40B4-BE49-F238E27FC236}">
              <a16:creationId xmlns:a16="http://schemas.microsoft.com/office/drawing/2014/main" id="{00000000-0008-0000-0600-0000AA030000}"/>
            </a:ext>
          </a:extLst>
        </xdr:cNvPr>
        <xdr:cNvSpPr/>
      </xdr:nvSpPr>
      <xdr:spPr>
        <a:xfrm>
          <a:off x="19494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96</xdr:row>
      <xdr:rowOff>92727</xdr:rowOff>
    </xdr:from>
    <xdr:ext cx="249299" cy="259045"/>
    <xdr:sp macro="" textlink="">
      <xdr:nvSpPr>
        <xdr:cNvPr id="939" name="テキスト ボックス 938">
          <a:extLst>
            <a:ext uri="{FF2B5EF4-FFF2-40B4-BE49-F238E27FC236}">
              <a16:creationId xmlns:a16="http://schemas.microsoft.com/office/drawing/2014/main" id="{00000000-0008-0000-0600-0000AB030000}"/>
            </a:ext>
          </a:extLst>
        </xdr:cNvPr>
        <xdr:cNvSpPr txBox="1"/>
      </xdr:nvSpPr>
      <xdr:spPr>
        <a:xfrm>
          <a:off x="19420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40" name="楕円 939">
          <a:extLst>
            <a:ext uri="{FF2B5EF4-FFF2-40B4-BE49-F238E27FC236}">
              <a16:creationId xmlns:a16="http://schemas.microsoft.com/office/drawing/2014/main" id="{00000000-0008-0000-0600-0000AC030000}"/>
            </a:ext>
          </a:extLst>
        </xdr:cNvPr>
        <xdr:cNvSpPr/>
      </xdr:nvSpPr>
      <xdr:spPr>
        <a:xfrm>
          <a:off x="18605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98</xdr:row>
      <xdr:rowOff>67327</xdr:rowOff>
    </xdr:from>
    <xdr:ext cx="249299" cy="259045"/>
    <xdr:sp macro="" textlink="">
      <xdr:nvSpPr>
        <xdr:cNvPr id="941" name="テキスト ボックス 940">
          <a:extLst>
            <a:ext uri="{FF2B5EF4-FFF2-40B4-BE49-F238E27FC236}">
              <a16:creationId xmlns:a16="http://schemas.microsoft.com/office/drawing/2014/main" id="{00000000-0008-0000-0600-0000AD030000}"/>
            </a:ext>
          </a:extLst>
        </xdr:cNvPr>
        <xdr:cNvSpPr txBox="1"/>
      </xdr:nvSpPr>
      <xdr:spPr>
        <a:xfrm>
          <a:off x="18531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2" name="正方形/長方形 941">
          <a:extLst>
            <a:ext uri="{FF2B5EF4-FFF2-40B4-BE49-F238E27FC236}">
              <a16:creationId xmlns:a16="http://schemas.microsoft.com/office/drawing/2014/main" id="{00000000-0008-0000-0600-0000A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3" name="正方形/長方形 942">
          <a:extLst>
            <a:ext uri="{FF2B5EF4-FFF2-40B4-BE49-F238E27FC236}">
              <a16:creationId xmlns:a16="http://schemas.microsoft.com/office/drawing/2014/main" id="{00000000-0008-0000-0600-0000A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4" name="テキスト ボックス 943">
          <a:extLst>
            <a:ext uri="{FF2B5EF4-FFF2-40B4-BE49-F238E27FC236}">
              <a16:creationId xmlns:a16="http://schemas.microsoft.com/office/drawing/2014/main" id="{00000000-0008-0000-0600-0000B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本市の令和</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年度における歳出決算総額は、住民一人当たり</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47</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万</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千円となり、令和</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年度の</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58</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万</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千円から</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万</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千円（対前年度比</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18.6pt</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）と大幅に</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減少</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した。</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これらのうち大きなウエイトを占めているのは、</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扶助費</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であり、住民一人当たり</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110,350</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円、対前年度比</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22.7</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ポイントの</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大幅</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増となった。</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子育て世帯や住民税非課税世帯等への臨時特別給付金の支給などが大幅に増加した主な要因である。</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次に大きいのは</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人件費</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であり、</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新型コロナウイルスワクチン接種会場運営に係る人件費の増などにより</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住民一人当たり</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68,358</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円、対前年度比</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1.1</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ポイントの</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増となったが</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、類似団体平均は大きく下回っている</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年度、最も大きなウエイトを占めていた補助費等は、対象者</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人あたり</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万円を支給する特別定額給付金の減少により</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住民一人当たり</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67,216</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円、対前年度比</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60.0</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ポイントの大幅</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減</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とな</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り、コロナ禍直前の</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令和元年度の</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水準を下回る結果となった</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物件費のコストは住民一人当たり</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60,063</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円、</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対前年度比</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14.7</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ポイントの</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増となった。</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新型コロナウイルスワクチン接種</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事業費といった臨時的経費の増が大きな要因で、類似団体平均を大きく下回っている状況ではあるが、今後も経常費用の削減に一層努める。</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積立金</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は、</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年度決算剰余金を財政調整基金に積み立てたことなどにより</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、住民一人当たり</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46,070</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円、対前年度比</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324.0</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ポイントの</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大幅増</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となった。</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栃木県矢板市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31,373
31,045
170.46
16,047,903
14,986,448
1,011,647
8,219,415
12,418,173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29.1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76998</xdr:rowOff>
    </xdr:from>
    <xdr:to>
      <xdr:col>24</xdr:col>
      <xdr:colOff>62865</xdr:colOff>
      <xdr:row>39</xdr:row>
      <xdr:rowOff>76672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220498"/>
          <a:ext cx="1270" cy="1542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80499</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767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76672</xdr:rowOff>
    </xdr:from>
    <xdr:to>
      <xdr:col>24</xdr:col>
      <xdr:colOff>152400</xdr:colOff>
      <xdr:row>39</xdr:row>
      <xdr:rowOff>76672</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763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23675</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4995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76998</xdr:rowOff>
    </xdr:from>
    <xdr:to>
      <xdr:col>24</xdr:col>
      <xdr:colOff>152400</xdr:colOff>
      <xdr:row>30</xdr:row>
      <xdr:rowOff>76998</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220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51526</xdr:rowOff>
    </xdr:from>
    <xdr:to>
      <xdr:col>24</xdr:col>
      <xdr:colOff>63500</xdr:colOff>
      <xdr:row>36</xdr:row>
      <xdr:rowOff>86142</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3797300" y="6223726"/>
          <a:ext cx="838200" cy="34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56260</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60570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33383</xdr:rowOff>
    </xdr:from>
    <xdr:to>
      <xdr:col>24</xdr:col>
      <xdr:colOff>114300</xdr:colOff>
      <xdr:row>36</xdr:row>
      <xdr:rowOff>134983</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6205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167785</xdr:rowOff>
    </xdr:from>
    <xdr:to>
      <xdr:col>19</xdr:col>
      <xdr:colOff>177800</xdr:colOff>
      <xdr:row>36</xdr:row>
      <xdr:rowOff>51526</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908300" y="6168535"/>
          <a:ext cx="889000" cy="55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62121</xdr:rowOff>
    </xdr:from>
    <xdr:to>
      <xdr:col>20</xdr:col>
      <xdr:colOff>38100</xdr:colOff>
      <xdr:row>36</xdr:row>
      <xdr:rowOff>163721</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234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154848</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6327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166479</xdr:rowOff>
    </xdr:from>
    <xdr:to>
      <xdr:col>15</xdr:col>
      <xdr:colOff>50800</xdr:colOff>
      <xdr:row>35</xdr:row>
      <xdr:rowOff>167785</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2019300" y="6167229"/>
          <a:ext cx="889000" cy="1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11829</xdr:rowOff>
    </xdr:from>
    <xdr:to>
      <xdr:col>15</xdr:col>
      <xdr:colOff>101600</xdr:colOff>
      <xdr:row>36</xdr:row>
      <xdr:rowOff>113429</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6184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104556</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6276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166479</xdr:rowOff>
    </xdr:from>
    <xdr:to>
      <xdr:col>10</xdr:col>
      <xdr:colOff>114300</xdr:colOff>
      <xdr:row>36</xdr:row>
      <xdr:rowOff>23767</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flipV="1">
          <a:off x="1130300" y="6167229"/>
          <a:ext cx="889000" cy="28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19993</xdr:rowOff>
    </xdr:from>
    <xdr:to>
      <xdr:col>10</xdr:col>
      <xdr:colOff>165100</xdr:colOff>
      <xdr:row>36</xdr:row>
      <xdr:rowOff>121593</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6192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112720</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6284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7910</xdr:rowOff>
    </xdr:from>
    <xdr:to>
      <xdr:col>6</xdr:col>
      <xdr:colOff>38100</xdr:colOff>
      <xdr:row>36</xdr:row>
      <xdr:rowOff>109510</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618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100637</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6272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35342</xdr:rowOff>
    </xdr:from>
    <xdr:to>
      <xdr:col>24</xdr:col>
      <xdr:colOff>114300</xdr:colOff>
      <xdr:row>36</xdr:row>
      <xdr:rowOff>136942</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6207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13769</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6185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726</xdr:rowOff>
    </xdr:from>
    <xdr:to>
      <xdr:col>20</xdr:col>
      <xdr:colOff>38100</xdr:colOff>
      <xdr:row>36</xdr:row>
      <xdr:rowOff>102326</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6172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118853</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5948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116985</xdr:rowOff>
    </xdr:from>
    <xdr:to>
      <xdr:col>15</xdr:col>
      <xdr:colOff>101600</xdr:colOff>
      <xdr:row>36</xdr:row>
      <xdr:rowOff>47135</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6117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63662</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5892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115679</xdr:rowOff>
    </xdr:from>
    <xdr:to>
      <xdr:col>10</xdr:col>
      <xdr:colOff>165100</xdr:colOff>
      <xdr:row>36</xdr:row>
      <xdr:rowOff>45829</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6116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62356</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5891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144417</xdr:rowOff>
    </xdr:from>
    <xdr:to>
      <xdr:col>6</xdr:col>
      <xdr:colOff>38100</xdr:colOff>
      <xdr:row>36</xdr:row>
      <xdr:rowOff>74567</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6145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91094</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5920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7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総務費グラフ枠">
          <a:extLst>
            <a:ext uri="{FF2B5EF4-FFF2-40B4-BE49-F238E27FC236}">
              <a16:creationId xmlns:a16="http://schemas.microsoft.com/office/drawing/2014/main" id="{00000000-0008-0000-07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65908</xdr:rowOff>
    </xdr:from>
    <xdr:to>
      <xdr:col>24</xdr:col>
      <xdr:colOff>62865</xdr:colOff>
      <xdr:row>59</xdr:row>
      <xdr:rowOff>136149</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flipV="1">
          <a:off x="4633595" y="8809858"/>
          <a:ext cx="1270" cy="14418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139976</xdr:rowOff>
    </xdr:from>
    <xdr:ext cx="534377" cy="259045"/>
    <xdr:sp macro="" textlink="">
      <xdr:nvSpPr>
        <xdr:cNvPr id="117" name="総務費最小値テキスト">
          <a:extLst>
            <a:ext uri="{FF2B5EF4-FFF2-40B4-BE49-F238E27FC236}">
              <a16:creationId xmlns:a16="http://schemas.microsoft.com/office/drawing/2014/main" id="{00000000-0008-0000-0700-000075000000}"/>
            </a:ext>
          </a:extLst>
        </xdr:cNvPr>
        <xdr:cNvSpPr txBox="1"/>
      </xdr:nvSpPr>
      <xdr:spPr>
        <a:xfrm>
          <a:off x="4686300" y="10255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136149</xdr:rowOff>
    </xdr:from>
    <xdr:to>
      <xdr:col>24</xdr:col>
      <xdr:colOff>152400</xdr:colOff>
      <xdr:row>59</xdr:row>
      <xdr:rowOff>136149</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10251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12585</xdr:rowOff>
    </xdr:from>
    <xdr:ext cx="599010" cy="259045"/>
    <xdr:sp macro="" textlink="">
      <xdr:nvSpPr>
        <xdr:cNvPr id="119" name="総務費最大値テキスト">
          <a:extLst>
            <a:ext uri="{FF2B5EF4-FFF2-40B4-BE49-F238E27FC236}">
              <a16:creationId xmlns:a16="http://schemas.microsoft.com/office/drawing/2014/main" id="{00000000-0008-0000-0700-000077000000}"/>
            </a:ext>
          </a:extLst>
        </xdr:cNvPr>
        <xdr:cNvSpPr txBox="1"/>
      </xdr:nvSpPr>
      <xdr:spPr>
        <a:xfrm>
          <a:off x="4686300" y="8585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227,184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65908</xdr:rowOff>
    </xdr:from>
    <xdr:to>
      <xdr:col>24</xdr:col>
      <xdr:colOff>152400</xdr:colOff>
      <xdr:row>51</xdr:row>
      <xdr:rowOff>65908</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4546600" y="8809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131806</xdr:rowOff>
    </xdr:from>
    <xdr:to>
      <xdr:col>24</xdr:col>
      <xdr:colOff>63500</xdr:colOff>
      <xdr:row>57</xdr:row>
      <xdr:rowOff>119530</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3797300" y="9390106"/>
          <a:ext cx="838200" cy="502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56943</xdr:rowOff>
    </xdr:from>
    <xdr:ext cx="534377" cy="259045"/>
    <xdr:sp macro="" textlink="">
      <xdr:nvSpPr>
        <xdr:cNvPr id="122" name="総務費平均値テキスト">
          <a:extLst>
            <a:ext uri="{FF2B5EF4-FFF2-40B4-BE49-F238E27FC236}">
              <a16:creationId xmlns:a16="http://schemas.microsoft.com/office/drawing/2014/main" id="{00000000-0008-0000-0700-00007A000000}"/>
            </a:ext>
          </a:extLst>
        </xdr:cNvPr>
        <xdr:cNvSpPr txBox="1"/>
      </xdr:nvSpPr>
      <xdr:spPr>
        <a:xfrm>
          <a:off x="4686300" y="96581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34066</xdr:rowOff>
    </xdr:from>
    <xdr:to>
      <xdr:col>24</xdr:col>
      <xdr:colOff>114300</xdr:colOff>
      <xdr:row>57</xdr:row>
      <xdr:rowOff>135666</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4584700" y="9806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131806</xdr:rowOff>
    </xdr:from>
    <xdr:to>
      <xdr:col>19</xdr:col>
      <xdr:colOff>177800</xdr:colOff>
      <xdr:row>59</xdr:row>
      <xdr:rowOff>58014</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908300" y="9390106"/>
          <a:ext cx="889000" cy="783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52</xdr:row>
      <xdr:rowOff>152923</xdr:rowOff>
    </xdr:from>
    <xdr:to>
      <xdr:col>20</xdr:col>
      <xdr:colOff>38100</xdr:colOff>
      <xdr:row>53</xdr:row>
      <xdr:rowOff>83073</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3746500" y="9068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51</xdr:row>
      <xdr:rowOff>99600</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3497795" y="8843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59</xdr:row>
      <xdr:rowOff>543</xdr:rowOff>
    </xdr:from>
    <xdr:to>
      <xdr:col>15</xdr:col>
      <xdr:colOff>50800</xdr:colOff>
      <xdr:row>59</xdr:row>
      <xdr:rowOff>58014</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a:off x="2019300" y="10116093"/>
          <a:ext cx="889000" cy="57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138735</xdr:rowOff>
    </xdr:from>
    <xdr:to>
      <xdr:col>15</xdr:col>
      <xdr:colOff>101600</xdr:colOff>
      <xdr:row>58</xdr:row>
      <xdr:rowOff>68885</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2857500" y="9911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85412</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2641111" y="9686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543</xdr:rowOff>
    </xdr:from>
    <xdr:to>
      <xdr:col>10</xdr:col>
      <xdr:colOff>114300</xdr:colOff>
      <xdr:row>59</xdr:row>
      <xdr:rowOff>83739</xdr:rowOff>
    </xdr:to>
    <xdr:cxnSp macro="">
      <xdr:nvCxnSpPr>
        <xdr:cNvPr id="130" name="直線コネクタ 129">
          <a:extLst>
            <a:ext uri="{FF2B5EF4-FFF2-40B4-BE49-F238E27FC236}">
              <a16:creationId xmlns:a16="http://schemas.microsoft.com/office/drawing/2014/main" id="{00000000-0008-0000-0700-000082000000}"/>
            </a:ext>
          </a:extLst>
        </xdr:cNvPr>
        <xdr:cNvCxnSpPr/>
      </xdr:nvCxnSpPr>
      <xdr:spPr>
        <a:xfrm flipV="1">
          <a:off x="1130300" y="10116093"/>
          <a:ext cx="889000" cy="83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29632</xdr:rowOff>
    </xdr:from>
    <xdr:to>
      <xdr:col>10</xdr:col>
      <xdr:colOff>165100</xdr:colOff>
      <xdr:row>58</xdr:row>
      <xdr:rowOff>131232</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968500" y="9973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147759</xdr:rowOff>
    </xdr:from>
    <xdr:ext cx="534377"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752111" y="9748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57948</xdr:rowOff>
    </xdr:from>
    <xdr:to>
      <xdr:col>6</xdr:col>
      <xdr:colOff>38100</xdr:colOff>
      <xdr:row>58</xdr:row>
      <xdr:rowOff>159548</xdr:rowOff>
    </xdr:to>
    <xdr:sp macro="" textlink="">
      <xdr:nvSpPr>
        <xdr:cNvPr id="133" name="フローチャート: 判断 132">
          <a:extLst>
            <a:ext uri="{FF2B5EF4-FFF2-40B4-BE49-F238E27FC236}">
              <a16:creationId xmlns:a16="http://schemas.microsoft.com/office/drawing/2014/main" id="{00000000-0008-0000-0700-000085000000}"/>
            </a:ext>
          </a:extLst>
        </xdr:cNvPr>
        <xdr:cNvSpPr/>
      </xdr:nvSpPr>
      <xdr:spPr>
        <a:xfrm>
          <a:off x="1079500" y="10002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4625</xdr:rowOff>
    </xdr:from>
    <xdr:ext cx="534377"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863111" y="9777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68730</xdr:rowOff>
    </xdr:from>
    <xdr:to>
      <xdr:col>24</xdr:col>
      <xdr:colOff>114300</xdr:colOff>
      <xdr:row>57</xdr:row>
      <xdr:rowOff>170330</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4584700" y="9841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47157</xdr:rowOff>
    </xdr:from>
    <xdr:ext cx="534377" cy="259045"/>
    <xdr:sp macro="" textlink="">
      <xdr:nvSpPr>
        <xdr:cNvPr id="141" name="総務費該当値テキスト">
          <a:extLst>
            <a:ext uri="{FF2B5EF4-FFF2-40B4-BE49-F238E27FC236}">
              <a16:creationId xmlns:a16="http://schemas.microsoft.com/office/drawing/2014/main" id="{00000000-0008-0000-0700-00008D000000}"/>
            </a:ext>
          </a:extLst>
        </xdr:cNvPr>
        <xdr:cNvSpPr txBox="1"/>
      </xdr:nvSpPr>
      <xdr:spPr>
        <a:xfrm>
          <a:off x="4686300" y="9819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81006</xdr:rowOff>
    </xdr:from>
    <xdr:to>
      <xdr:col>20</xdr:col>
      <xdr:colOff>38100</xdr:colOff>
      <xdr:row>55</xdr:row>
      <xdr:rowOff>11156</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3746500" y="9339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2283</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3497795" y="9432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7214</xdr:rowOff>
    </xdr:from>
    <xdr:to>
      <xdr:col>15</xdr:col>
      <xdr:colOff>101600</xdr:colOff>
      <xdr:row>59</xdr:row>
      <xdr:rowOff>108814</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2857500" y="10122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99941</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2641111" y="10215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121193</xdr:rowOff>
    </xdr:from>
    <xdr:to>
      <xdr:col>10</xdr:col>
      <xdr:colOff>165100</xdr:colOff>
      <xdr:row>59</xdr:row>
      <xdr:rowOff>51343</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968500" y="10065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42470</xdr:rowOff>
    </xdr:from>
    <xdr:ext cx="534377"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1752111" y="10158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32939</xdr:rowOff>
    </xdr:from>
    <xdr:to>
      <xdr:col>6</xdr:col>
      <xdr:colOff>38100</xdr:colOff>
      <xdr:row>59</xdr:row>
      <xdr:rowOff>134539</xdr:rowOff>
    </xdr:to>
    <xdr:sp macro="" textlink="">
      <xdr:nvSpPr>
        <xdr:cNvPr id="148" name="楕円 147">
          <a:extLst>
            <a:ext uri="{FF2B5EF4-FFF2-40B4-BE49-F238E27FC236}">
              <a16:creationId xmlns:a16="http://schemas.microsoft.com/office/drawing/2014/main" id="{00000000-0008-0000-0700-000094000000}"/>
            </a:ext>
          </a:extLst>
        </xdr:cNvPr>
        <xdr:cNvSpPr/>
      </xdr:nvSpPr>
      <xdr:spPr>
        <a:xfrm>
          <a:off x="1079500" y="10148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125666</xdr:rowOff>
    </xdr:from>
    <xdr:ext cx="534377" cy="259045"/>
    <xdr:sp macro="" textlink="">
      <xdr:nvSpPr>
        <xdr:cNvPr id="149" name="テキスト ボックス 148">
          <a:extLst>
            <a:ext uri="{FF2B5EF4-FFF2-40B4-BE49-F238E27FC236}">
              <a16:creationId xmlns:a16="http://schemas.microsoft.com/office/drawing/2014/main" id="{00000000-0008-0000-0700-000095000000}"/>
            </a:ext>
          </a:extLst>
        </xdr:cNvPr>
        <xdr:cNvSpPr txBox="1"/>
      </xdr:nvSpPr>
      <xdr:spPr>
        <a:xfrm>
          <a:off x="863111" y="10241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2" name="テキスト ボックス 171">
          <a:extLst>
            <a:ext uri="{FF2B5EF4-FFF2-40B4-BE49-F238E27FC236}">
              <a16:creationId xmlns:a16="http://schemas.microsoft.com/office/drawing/2014/main" id="{00000000-0008-0000-0700-0000AC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4" name="テキスト ボックス 173">
          <a:extLst>
            <a:ext uri="{FF2B5EF4-FFF2-40B4-BE49-F238E27FC236}">
              <a16:creationId xmlns:a16="http://schemas.microsoft.com/office/drawing/2014/main" id="{00000000-0008-0000-0700-0000AE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5" name="民生費グラフ枠">
          <a:extLst>
            <a:ext uri="{FF2B5EF4-FFF2-40B4-BE49-F238E27FC236}">
              <a16:creationId xmlns:a16="http://schemas.microsoft.com/office/drawing/2014/main" id="{00000000-0008-0000-0700-0000AF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154004</xdr:rowOff>
    </xdr:from>
    <xdr:to>
      <xdr:col>24</xdr:col>
      <xdr:colOff>62865</xdr:colOff>
      <xdr:row>79</xdr:row>
      <xdr:rowOff>169276</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4633595" y="12155504"/>
          <a:ext cx="1270" cy="15583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1653</xdr:rowOff>
    </xdr:from>
    <xdr:ext cx="599010" cy="259045"/>
    <xdr:sp macro="" textlink="">
      <xdr:nvSpPr>
        <xdr:cNvPr id="177" name="民生費最小値テキスト">
          <a:extLst>
            <a:ext uri="{FF2B5EF4-FFF2-40B4-BE49-F238E27FC236}">
              <a16:creationId xmlns:a16="http://schemas.microsoft.com/office/drawing/2014/main" id="{00000000-0008-0000-0700-0000B1000000}"/>
            </a:ext>
          </a:extLst>
        </xdr:cNvPr>
        <xdr:cNvSpPr txBox="1"/>
      </xdr:nvSpPr>
      <xdr:spPr>
        <a:xfrm>
          <a:off x="4686300" y="137176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169276</xdr:rowOff>
    </xdr:from>
    <xdr:to>
      <xdr:col>24</xdr:col>
      <xdr:colOff>152400</xdr:colOff>
      <xdr:row>79</xdr:row>
      <xdr:rowOff>169276</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4546600" y="13713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100681</xdr:rowOff>
    </xdr:from>
    <xdr:ext cx="599010" cy="259045"/>
    <xdr:sp macro="" textlink="">
      <xdr:nvSpPr>
        <xdr:cNvPr id="179" name="民生費最大値テキスト">
          <a:extLst>
            <a:ext uri="{FF2B5EF4-FFF2-40B4-BE49-F238E27FC236}">
              <a16:creationId xmlns:a16="http://schemas.microsoft.com/office/drawing/2014/main" id="{00000000-0008-0000-0700-0000B3000000}"/>
            </a:ext>
          </a:extLst>
        </xdr:cNvPr>
        <xdr:cNvSpPr txBox="1"/>
      </xdr:nvSpPr>
      <xdr:spPr>
        <a:xfrm>
          <a:off x="4686300" y="11930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286,686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154004</xdr:rowOff>
    </xdr:from>
    <xdr:to>
      <xdr:col>24</xdr:col>
      <xdr:colOff>152400</xdr:colOff>
      <xdr:row>70</xdr:row>
      <xdr:rowOff>154004</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a:off x="4546600" y="12155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15526</xdr:rowOff>
    </xdr:from>
    <xdr:to>
      <xdr:col>24</xdr:col>
      <xdr:colOff>63500</xdr:colOff>
      <xdr:row>79</xdr:row>
      <xdr:rowOff>43035</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3797300" y="13388626"/>
          <a:ext cx="838200" cy="198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67592</xdr:rowOff>
    </xdr:from>
    <xdr:ext cx="599010" cy="259045"/>
    <xdr:sp macro="" textlink="">
      <xdr:nvSpPr>
        <xdr:cNvPr id="182" name="民生費平均値テキスト">
          <a:extLst>
            <a:ext uri="{FF2B5EF4-FFF2-40B4-BE49-F238E27FC236}">
              <a16:creationId xmlns:a16="http://schemas.microsoft.com/office/drawing/2014/main" id="{00000000-0008-0000-0700-0000B6000000}"/>
            </a:ext>
          </a:extLst>
        </xdr:cNvPr>
        <xdr:cNvSpPr txBox="1"/>
      </xdr:nvSpPr>
      <xdr:spPr>
        <a:xfrm>
          <a:off x="4686300" y="1309779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44715</xdr:rowOff>
    </xdr:from>
    <xdr:to>
      <xdr:col>24</xdr:col>
      <xdr:colOff>114300</xdr:colOff>
      <xdr:row>77</xdr:row>
      <xdr:rowOff>146315</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4584700" y="13246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43035</xdr:rowOff>
    </xdr:from>
    <xdr:to>
      <xdr:col>19</xdr:col>
      <xdr:colOff>177800</xdr:colOff>
      <xdr:row>79</xdr:row>
      <xdr:rowOff>85424</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908300" y="13587585"/>
          <a:ext cx="889000" cy="4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144418</xdr:rowOff>
    </xdr:from>
    <xdr:to>
      <xdr:col>20</xdr:col>
      <xdr:colOff>38100</xdr:colOff>
      <xdr:row>79</xdr:row>
      <xdr:rowOff>74568</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3746500" y="13517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91095</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3497795" y="132927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85424</xdr:rowOff>
    </xdr:from>
    <xdr:to>
      <xdr:col>15</xdr:col>
      <xdr:colOff>50800</xdr:colOff>
      <xdr:row>79</xdr:row>
      <xdr:rowOff>100022</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2019300" y="13629974"/>
          <a:ext cx="889000" cy="14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31848</xdr:rowOff>
    </xdr:from>
    <xdr:to>
      <xdr:col>15</xdr:col>
      <xdr:colOff>101600</xdr:colOff>
      <xdr:row>79</xdr:row>
      <xdr:rowOff>133448</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2857500" y="13576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149975</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2608795" y="133516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83955</xdr:rowOff>
    </xdr:from>
    <xdr:to>
      <xdr:col>10</xdr:col>
      <xdr:colOff>114300</xdr:colOff>
      <xdr:row>79</xdr:row>
      <xdr:rowOff>100022</xdr:rowOff>
    </xdr:to>
    <xdr:cxnSp macro="">
      <xdr:nvCxnSpPr>
        <xdr:cNvPr id="190" name="直線コネクタ 189">
          <a:extLst>
            <a:ext uri="{FF2B5EF4-FFF2-40B4-BE49-F238E27FC236}">
              <a16:creationId xmlns:a16="http://schemas.microsoft.com/office/drawing/2014/main" id="{00000000-0008-0000-0700-0000BE000000}"/>
            </a:ext>
          </a:extLst>
        </xdr:cNvPr>
        <xdr:cNvCxnSpPr/>
      </xdr:nvCxnSpPr>
      <xdr:spPr>
        <a:xfrm>
          <a:off x="1130300" y="13628505"/>
          <a:ext cx="889000" cy="16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83251</xdr:rowOff>
    </xdr:from>
    <xdr:to>
      <xdr:col>10</xdr:col>
      <xdr:colOff>165100</xdr:colOff>
      <xdr:row>80</xdr:row>
      <xdr:rowOff>13401</xdr:rowOff>
    </xdr:to>
    <xdr:sp macro="" textlink="">
      <xdr:nvSpPr>
        <xdr:cNvPr id="191" name="フローチャート: 判断 190">
          <a:extLst>
            <a:ext uri="{FF2B5EF4-FFF2-40B4-BE49-F238E27FC236}">
              <a16:creationId xmlns:a16="http://schemas.microsoft.com/office/drawing/2014/main" id="{00000000-0008-0000-0700-0000BF000000}"/>
            </a:ext>
          </a:extLst>
        </xdr:cNvPr>
        <xdr:cNvSpPr/>
      </xdr:nvSpPr>
      <xdr:spPr>
        <a:xfrm>
          <a:off x="1968500" y="13627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80</xdr:row>
      <xdr:rowOff>4528</xdr:rowOff>
    </xdr:from>
    <xdr:ext cx="59901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1719795" y="13720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58224</xdr:rowOff>
    </xdr:from>
    <xdr:to>
      <xdr:col>6</xdr:col>
      <xdr:colOff>38100</xdr:colOff>
      <xdr:row>79</xdr:row>
      <xdr:rowOff>159824</xdr:rowOff>
    </xdr:to>
    <xdr:sp macro="" textlink="">
      <xdr:nvSpPr>
        <xdr:cNvPr id="193" name="フローチャート: 判断 192">
          <a:extLst>
            <a:ext uri="{FF2B5EF4-FFF2-40B4-BE49-F238E27FC236}">
              <a16:creationId xmlns:a16="http://schemas.microsoft.com/office/drawing/2014/main" id="{00000000-0008-0000-0700-0000C1000000}"/>
            </a:ext>
          </a:extLst>
        </xdr:cNvPr>
        <xdr:cNvSpPr/>
      </xdr:nvSpPr>
      <xdr:spPr>
        <a:xfrm>
          <a:off x="1079500" y="13602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150951</xdr:rowOff>
    </xdr:from>
    <xdr:ext cx="59901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830795" y="136955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136176</xdr:rowOff>
    </xdr:from>
    <xdr:to>
      <xdr:col>24</xdr:col>
      <xdr:colOff>114300</xdr:colOff>
      <xdr:row>78</xdr:row>
      <xdr:rowOff>66326</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4584700" y="13337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114603</xdr:rowOff>
    </xdr:from>
    <xdr:ext cx="599010" cy="259045"/>
    <xdr:sp macro="" textlink="">
      <xdr:nvSpPr>
        <xdr:cNvPr id="201" name="民生費該当値テキスト">
          <a:extLst>
            <a:ext uri="{FF2B5EF4-FFF2-40B4-BE49-F238E27FC236}">
              <a16:creationId xmlns:a16="http://schemas.microsoft.com/office/drawing/2014/main" id="{00000000-0008-0000-0700-0000C9000000}"/>
            </a:ext>
          </a:extLst>
        </xdr:cNvPr>
        <xdr:cNvSpPr txBox="1"/>
      </xdr:nvSpPr>
      <xdr:spPr>
        <a:xfrm>
          <a:off x="4686300" y="13316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163685</xdr:rowOff>
    </xdr:from>
    <xdr:to>
      <xdr:col>20</xdr:col>
      <xdr:colOff>38100</xdr:colOff>
      <xdr:row>79</xdr:row>
      <xdr:rowOff>93835</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3746500" y="13536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79</xdr:row>
      <xdr:rowOff>84962</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3497795" y="13629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79</xdr:row>
      <xdr:rowOff>34624</xdr:rowOff>
    </xdr:from>
    <xdr:to>
      <xdr:col>15</xdr:col>
      <xdr:colOff>101600</xdr:colOff>
      <xdr:row>79</xdr:row>
      <xdr:rowOff>136224</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2857500" y="13579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79</xdr:row>
      <xdr:rowOff>127351</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2608795" y="13671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79</xdr:row>
      <xdr:rowOff>49222</xdr:rowOff>
    </xdr:from>
    <xdr:to>
      <xdr:col>10</xdr:col>
      <xdr:colOff>165100</xdr:colOff>
      <xdr:row>79</xdr:row>
      <xdr:rowOff>150822</xdr:rowOff>
    </xdr:to>
    <xdr:sp macro="" textlink="">
      <xdr:nvSpPr>
        <xdr:cNvPr id="206" name="楕円 205">
          <a:extLst>
            <a:ext uri="{FF2B5EF4-FFF2-40B4-BE49-F238E27FC236}">
              <a16:creationId xmlns:a16="http://schemas.microsoft.com/office/drawing/2014/main" id="{00000000-0008-0000-0700-0000CE000000}"/>
            </a:ext>
          </a:extLst>
        </xdr:cNvPr>
        <xdr:cNvSpPr/>
      </xdr:nvSpPr>
      <xdr:spPr>
        <a:xfrm>
          <a:off x="1968500" y="13593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167349</xdr:rowOff>
    </xdr:from>
    <xdr:ext cx="599010" cy="259045"/>
    <xdr:sp macro="" textlink="">
      <xdr:nvSpPr>
        <xdr:cNvPr id="207" name="テキスト ボックス 206">
          <a:extLst>
            <a:ext uri="{FF2B5EF4-FFF2-40B4-BE49-F238E27FC236}">
              <a16:creationId xmlns:a16="http://schemas.microsoft.com/office/drawing/2014/main" id="{00000000-0008-0000-0700-0000CF000000}"/>
            </a:ext>
          </a:extLst>
        </xdr:cNvPr>
        <xdr:cNvSpPr txBox="1"/>
      </xdr:nvSpPr>
      <xdr:spPr>
        <a:xfrm>
          <a:off x="1719795" y="13368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33155</xdr:rowOff>
    </xdr:from>
    <xdr:to>
      <xdr:col>6</xdr:col>
      <xdr:colOff>38100</xdr:colOff>
      <xdr:row>79</xdr:row>
      <xdr:rowOff>134755</xdr:rowOff>
    </xdr:to>
    <xdr:sp macro="" textlink="">
      <xdr:nvSpPr>
        <xdr:cNvPr id="208" name="楕円 207">
          <a:extLst>
            <a:ext uri="{FF2B5EF4-FFF2-40B4-BE49-F238E27FC236}">
              <a16:creationId xmlns:a16="http://schemas.microsoft.com/office/drawing/2014/main" id="{00000000-0008-0000-0700-0000D0000000}"/>
            </a:ext>
          </a:extLst>
        </xdr:cNvPr>
        <xdr:cNvSpPr/>
      </xdr:nvSpPr>
      <xdr:spPr>
        <a:xfrm>
          <a:off x="1079500" y="13577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151282</xdr:rowOff>
    </xdr:from>
    <xdr:ext cx="599010" cy="259045"/>
    <xdr:sp macro="" textlink="">
      <xdr:nvSpPr>
        <xdr:cNvPr id="209" name="テキスト ボックス 208">
          <a:extLst>
            <a:ext uri="{FF2B5EF4-FFF2-40B4-BE49-F238E27FC236}">
              <a16:creationId xmlns:a16="http://schemas.microsoft.com/office/drawing/2014/main" id="{00000000-0008-0000-0700-0000D1000000}"/>
            </a:ext>
          </a:extLst>
        </xdr:cNvPr>
        <xdr:cNvSpPr txBox="1"/>
      </xdr:nvSpPr>
      <xdr:spPr>
        <a:xfrm>
          <a:off x="830795" y="133529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6" name="正方形/長方形 215">
          <a:extLst>
            <a:ext uri="{FF2B5EF4-FFF2-40B4-BE49-F238E27FC236}">
              <a16:creationId xmlns:a16="http://schemas.microsoft.com/office/drawing/2014/main" id="{00000000-0008-0000-0700-0000D8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7" name="正方形/長方形 216">
          <a:extLst>
            <a:ext uri="{FF2B5EF4-FFF2-40B4-BE49-F238E27FC236}">
              <a16:creationId xmlns:a16="http://schemas.microsoft.com/office/drawing/2014/main" id="{00000000-0008-0000-0700-0000D9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a:extLst>
            <a:ext uri="{FF2B5EF4-FFF2-40B4-BE49-F238E27FC236}">
              <a16:creationId xmlns:a16="http://schemas.microsoft.com/office/drawing/2014/main" id="{00000000-0008-0000-0700-0000E8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衛生費グラフ枠">
          <a:extLst>
            <a:ext uri="{FF2B5EF4-FFF2-40B4-BE49-F238E27FC236}">
              <a16:creationId xmlns:a16="http://schemas.microsoft.com/office/drawing/2014/main" id="{00000000-0008-0000-0700-0000E9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37058</xdr:rowOff>
    </xdr:from>
    <xdr:to>
      <xdr:col>24</xdr:col>
      <xdr:colOff>62865</xdr:colOff>
      <xdr:row>99</xdr:row>
      <xdr:rowOff>28448</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4633595" y="15467558"/>
          <a:ext cx="1270" cy="15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32275</xdr:rowOff>
    </xdr:from>
    <xdr:ext cx="534377" cy="259045"/>
    <xdr:sp macro="" textlink="">
      <xdr:nvSpPr>
        <xdr:cNvPr id="235" name="衛生費最小値テキスト">
          <a:extLst>
            <a:ext uri="{FF2B5EF4-FFF2-40B4-BE49-F238E27FC236}">
              <a16:creationId xmlns:a16="http://schemas.microsoft.com/office/drawing/2014/main" id="{00000000-0008-0000-0700-0000EB000000}"/>
            </a:ext>
          </a:extLst>
        </xdr:cNvPr>
        <xdr:cNvSpPr txBox="1"/>
      </xdr:nvSpPr>
      <xdr:spPr>
        <a:xfrm>
          <a:off x="4686300" y="17005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28448</xdr:rowOff>
    </xdr:from>
    <xdr:to>
      <xdr:col>24</xdr:col>
      <xdr:colOff>152400</xdr:colOff>
      <xdr:row>99</xdr:row>
      <xdr:rowOff>28448</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4546600" y="17001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155185</xdr:rowOff>
    </xdr:from>
    <xdr:ext cx="599010" cy="259045"/>
    <xdr:sp macro="" textlink="">
      <xdr:nvSpPr>
        <xdr:cNvPr id="237" name="衛生費最大値テキスト">
          <a:extLst>
            <a:ext uri="{FF2B5EF4-FFF2-40B4-BE49-F238E27FC236}">
              <a16:creationId xmlns:a16="http://schemas.microsoft.com/office/drawing/2014/main" id="{00000000-0008-0000-0700-0000ED000000}"/>
            </a:ext>
          </a:extLst>
        </xdr:cNvPr>
        <xdr:cNvSpPr txBox="1"/>
      </xdr:nvSpPr>
      <xdr:spPr>
        <a:xfrm>
          <a:off x="4686300" y="152427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152,082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37058</xdr:rowOff>
    </xdr:from>
    <xdr:to>
      <xdr:col>24</xdr:col>
      <xdr:colOff>152400</xdr:colOff>
      <xdr:row>90</xdr:row>
      <xdr:rowOff>37058</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4546600" y="15467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99</xdr:row>
      <xdr:rowOff>28448</xdr:rowOff>
    </xdr:from>
    <xdr:to>
      <xdr:col>24</xdr:col>
      <xdr:colOff>63500</xdr:colOff>
      <xdr:row>99</xdr:row>
      <xdr:rowOff>101436</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3797300" y="17001998"/>
          <a:ext cx="838200" cy="72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30573</xdr:rowOff>
    </xdr:from>
    <xdr:ext cx="534377" cy="259045"/>
    <xdr:sp macro="" textlink="">
      <xdr:nvSpPr>
        <xdr:cNvPr id="240" name="衛生費平均値テキスト">
          <a:extLst>
            <a:ext uri="{FF2B5EF4-FFF2-40B4-BE49-F238E27FC236}">
              <a16:creationId xmlns:a16="http://schemas.microsoft.com/office/drawing/2014/main" id="{00000000-0008-0000-0700-0000F0000000}"/>
            </a:ext>
          </a:extLst>
        </xdr:cNvPr>
        <xdr:cNvSpPr txBox="1"/>
      </xdr:nvSpPr>
      <xdr:spPr>
        <a:xfrm>
          <a:off x="4686300" y="164897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7696</xdr:rowOff>
    </xdr:from>
    <xdr:to>
      <xdr:col>24</xdr:col>
      <xdr:colOff>114300</xdr:colOff>
      <xdr:row>97</xdr:row>
      <xdr:rowOff>109296</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4584700" y="16638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67399</xdr:rowOff>
    </xdr:from>
    <xdr:to>
      <xdr:col>19</xdr:col>
      <xdr:colOff>177800</xdr:colOff>
      <xdr:row>99</xdr:row>
      <xdr:rowOff>101436</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a:off x="2908300" y="16869499"/>
          <a:ext cx="889000" cy="205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105333</xdr:rowOff>
    </xdr:from>
    <xdr:to>
      <xdr:col>20</xdr:col>
      <xdr:colOff>38100</xdr:colOff>
      <xdr:row>98</xdr:row>
      <xdr:rowOff>35483</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3746500" y="16735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52010</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3530111" y="16511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10173</xdr:rowOff>
    </xdr:from>
    <xdr:to>
      <xdr:col>15</xdr:col>
      <xdr:colOff>50800</xdr:colOff>
      <xdr:row>98</xdr:row>
      <xdr:rowOff>67399</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a:off x="2019300" y="16640823"/>
          <a:ext cx="889000" cy="228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113691</xdr:rowOff>
    </xdr:from>
    <xdr:to>
      <xdr:col>15</xdr:col>
      <xdr:colOff>101600</xdr:colOff>
      <xdr:row>98</xdr:row>
      <xdr:rowOff>43841</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2857500" y="1674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60368</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641111" y="16519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10173</xdr:rowOff>
    </xdr:from>
    <xdr:to>
      <xdr:col>10</xdr:col>
      <xdr:colOff>114300</xdr:colOff>
      <xdr:row>99</xdr:row>
      <xdr:rowOff>86055</xdr:rowOff>
    </xdr:to>
    <xdr:cxnSp macro="">
      <xdr:nvCxnSpPr>
        <xdr:cNvPr id="248" name="直線コネクタ 247">
          <a:extLst>
            <a:ext uri="{FF2B5EF4-FFF2-40B4-BE49-F238E27FC236}">
              <a16:creationId xmlns:a16="http://schemas.microsoft.com/office/drawing/2014/main" id="{00000000-0008-0000-0700-0000F8000000}"/>
            </a:ext>
          </a:extLst>
        </xdr:cNvPr>
        <xdr:cNvCxnSpPr/>
      </xdr:nvCxnSpPr>
      <xdr:spPr>
        <a:xfrm flipV="1">
          <a:off x="1130300" y="16640823"/>
          <a:ext cx="889000" cy="41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157277</xdr:rowOff>
    </xdr:from>
    <xdr:to>
      <xdr:col>10</xdr:col>
      <xdr:colOff>165100</xdr:colOff>
      <xdr:row>98</xdr:row>
      <xdr:rowOff>87427</xdr:rowOff>
    </xdr:to>
    <xdr:sp macro="" textlink="">
      <xdr:nvSpPr>
        <xdr:cNvPr id="249" name="フローチャート: 判断 248">
          <a:extLst>
            <a:ext uri="{FF2B5EF4-FFF2-40B4-BE49-F238E27FC236}">
              <a16:creationId xmlns:a16="http://schemas.microsoft.com/office/drawing/2014/main" id="{00000000-0008-0000-0700-0000F9000000}"/>
            </a:ext>
          </a:extLst>
        </xdr:cNvPr>
        <xdr:cNvSpPr/>
      </xdr:nvSpPr>
      <xdr:spPr>
        <a:xfrm>
          <a:off x="1968500" y="1678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78554</xdr:rowOff>
    </xdr:from>
    <xdr:ext cx="534377"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1752111" y="16880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35967</xdr:rowOff>
    </xdr:from>
    <xdr:to>
      <xdr:col>6</xdr:col>
      <xdr:colOff>38100</xdr:colOff>
      <xdr:row>98</xdr:row>
      <xdr:rowOff>137567</xdr:rowOff>
    </xdr:to>
    <xdr:sp macro="" textlink="">
      <xdr:nvSpPr>
        <xdr:cNvPr id="251" name="フローチャート: 判断 250">
          <a:extLst>
            <a:ext uri="{FF2B5EF4-FFF2-40B4-BE49-F238E27FC236}">
              <a16:creationId xmlns:a16="http://schemas.microsoft.com/office/drawing/2014/main" id="{00000000-0008-0000-0700-0000FB000000}"/>
            </a:ext>
          </a:extLst>
        </xdr:cNvPr>
        <xdr:cNvSpPr/>
      </xdr:nvSpPr>
      <xdr:spPr>
        <a:xfrm>
          <a:off x="1079500" y="16838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154094</xdr:rowOff>
    </xdr:from>
    <xdr:ext cx="534377"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863111" y="16613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149098</xdr:rowOff>
    </xdr:from>
    <xdr:to>
      <xdr:col>24</xdr:col>
      <xdr:colOff>114300</xdr:colOff>
      <xdr:row>99</xdr:row>
      <xdr:rowOff>79248</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4584700" y="16951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64025</xdr:rowOff>
    </xdr:from>
    <xdr:ext cx="534377" cy="259045"/>
    <xdr:sp macro="" textlink="">
      <xdr:nvSpPr>
        <xdr:cNvPr id="259" name="衛生費該当値テキスト">
          <a:extLst>
            <a:ext uri="{FF2B5EF4-FFF2-40B4-BE49-F238E27FC236}">
              <a16:creationId xmlns:a16="http://schemas.microsoft.com/office/drawing/2014/main" id="{00000000-0008-0000-0700-000003010000}"/>
            </a:ext>
          </a:extLst>
        </xdr:cNvPr>
        <xdr:cNvSpPr txBox="1"/>
      </xdr:nvSpPr>
      <xdr:spPr>
        <a:xfrm>
          <a:off x="4686300" y="16866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99</xdr:row>
      <xdr:rowOff>50636</xdr:rowOff>
    </xdr:from>
    <xdr:to>
      <xdr:col>20</xdr:col>
      <xdr:colOff>38100</xdr:colOff>
      <xdr:row>99</xdr:row>
      <xdr:rowOff>152236</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3746500" y="17024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143363</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3530111" y="17116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16599</xdr:rowOff>
    </xdr:from>
    <xdr:to>
      <xdr:col>15</xdr:col>
      <xdr:colOff>101600</xdr:colOff>
      <xdr:row>98</xdr:row>
      <xdr:rowOff>118199</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2857500" y="16818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109326</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2641111" y="16911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130823</xdr:rowOff>
    </xdr:from>
    <xdr:to>
      <xdr:col>10</xdr:col>
      <xdr:colOff>165100</xdr:colOff>
      <xdr:row>97</xdr:row>
      <xdr:rowOff>60973</xdr:rowOff>
    </xdr:to>
    <xdr:sp macro="" textlink="">
      <xdr:nvSpPr>
        <xdr:cNvPr id="264" name="楕円 263">
          <a:extLst>
            <a:ext uri="{FF2B5EF4-FFF2-40B4-BE49-F238E27FC236}">
              <a16:creationId xmlns:a16="http://schemas.microsoft.com/office/drawing/2014/main" id="{00000000-0008-0000-0700-000008010000}"/>
            </a:ext>
          </a:extLst>
        </xdr:cNvPr>
        <xdr:cNvSpPr/>
      </xdr:nvSpPr>
      <xdr:spPr>
        <a:xfrm>
          <a:off x="1968500" y="16590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77500</xdr:rowOff>
    </xdr:from>
    <xdr:ext cx="534377" cy="25904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1752111" y="16365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35255</xdr:rowOff>
    </xdr:from>
    <xdr:to>
      <xdr:col>6</xdr:col>
      <xdr:colOff>38100</xdr:colOff>
      <xdr:row>99</xdr:row>
      <xdr:rowOff>136855</xdr:rowOff>
    </xdr:to>
    <xdr:sp macro="" textlink="">
      <xdr:nvSpPr>
        <xdr:cNvPr id="266" name="楕円 265">
          <a:extLst>
            <a:ext uri="{FF2B5EF4-FFF2-40B4-BE49-F238E27FC236}">
              <a16:creationId xmlns:a16="http://schemas.microsoft.com/office/drawing/2014/main" id="{00000000-0008-0000-0700-00000A010000}"/>
            </a:ext>
          </a:extLst>
        </xdr:cNvPr>
        <xdr:cNvSpPr/>
      </xdr:nvSpPr>
      <xdr:spPr>
        <a:xfrm>
          <a:off x="1079500" y="17008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127982</xdr:rowOff>
    </xdr:from>
    <xdr:ext cx="534377" cy="259045"/>
    <xdr:sp macro="" textlink="">
      <xdr:nvSpPr>
        <xdr:cNvPr id="267" name="テキスト ボックス 266">
          <a:extLst>
            <a:ext uri="{FF2B5EF4-FFF2-40B4-BE49-F238E27FC236}">
              <a16:creationId xmlns:a16="http://schemas.microsoft.com/office/drawing/2014/main" id="{00000000-0008-0000-0700-00000B010000}"/>
            </a:ext>
          </a:extLst>
        </xdr:cNvPr>
        <xdr:cNvSpPr txBox="1"/>
      </xdr:nvSpPr>
      <xdr:spPr>
        <a:xfrm>
          <a:off x="863111" y="17101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a:extLst>
            <a:ext uri="{FF2B5EF4-FFF2-40B4-BE49-F238E27FC236}">
              <a16:creationId xmlns:a16="http://schemas.microsoft.com/office/drawing/2014/main" id="{00000000-0008-0000-0700-000012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a:extLst>
            <a:ext uri="{FF2B5EF4-FFF2-40B4-BE49-F238E27FC236}">
              <a16:creationId xmlns:a16="http://schemas.microsoft.com/office/drawing/2014/main" id="{00000000-0008-0000-0700-000013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a:extLst>
            <a:ext uri="{FF2B5EF4-FFF2-40B4-BE49-F238E27FC236}">
              <a16:creationId xmlns:a16="http://schemas.microsoft.com/office/drawing/2014/main" id="{00000000-0008-0000-07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161417</xdr:rowOff>
    </xdr:from>
    <xdr:to>
      <xdr:col>54</xdr:col>
      <xdr:colOff>189865</xdr:colOff>
      <xdr:row>38</xdr:row>
      <xdr:rowOff>139700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10475595" y="5476367"/>
          <a:ext cx="1270" cy="1178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90" name="労働費最小値テキスト">
          <a:extLst>
            <a:ext uri="{FF2B5EF4-FFF2-40B4-BE49-F238E27FC236}">
              <a16:creationId xmlns:a16="http://schemas.microsoft.com/office/drawing/2014/main" id="{00000000-0008-0000-0700-000022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108094</xdr:rowOff>
    </xdr:from>
    <xdr:ext cx="469744" cy="259045"/>
    <xdr:sp macro="" textlink="">
      <xdr:nvSpPr>
        <xdr:cNvPr id="292" name="労働費最大値テキスト">
          <a:extLst>
            <a:ext uri="{FF2B5EF4-FFF2-40B4-BE49-F238E27FC236}">
              <a16:creationId xmlns:a16="http://schemas.microsoft.com/office/drawing/2014/main" id="{00000000-0008-0000-0700-000024010000}"/>
            </a:ext>
          </a:extLst>
        </xdr:cNvPr>
        <xdr:cNvSpPr txBox="1"/>
      </xdr:nvSpPr>
      <xdr:spPr>
        <a:xfrm>
          <a:off x="10528300" y="5251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5,155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161417</xdr:rowOff>
    </xdr:from>
    <xdr:to>
      <xdr:col>55</xdr:col>
      <xdr:colOff>88900</xdr:colOff>
      <xdr:row>31</xdr:row>
      <xdr:rowOff>161417</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10388600" y="54763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121412</xdr:rowOff>
    </xdr:from>
    <xdr:to>
      <xdr:col>55</xdr:col>
      <xdr:colOff>0</xdr:colOff>
      <xdr:row>38</xdr:row>
      <xdr:rowOff>128498</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9639300" y="6636512"/>
          <a:ext cx="838200" cy="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58971</xdr:rowOff>
    </xdr:from>
    <xdr:ext cx="378565" cy="259045"/>
    <xdr:sp macro="" textlink="">
      <xdr:nvSpPr>
        <xdr:cNvPr id="295" name="労働費平均値テキスト">
          <a:extLst>
            <a:ext uri="{FF2B5EF4-FFF2-40B4-BE49-F238E27FC236}">
              <a16:creationId xmlns:a16="http://schemas.microsoft.com/office/drawing/2014/main" id="{00000000-0008-0000-0700-000027010000}"/>
            </a:ext>
          </a:extLst>
        </xdr:cNvPr>
        <xdr:cNvSpPr txBox="1"/>
      </xdr:nvSpPr>
      <xdr:spPr>
        <a:xfrm>
          <a:off x="10528300" y="623117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36094</xdr:rowOff>
    </xdr:from>
    <xdr:to>
      <xdr:col>55</xdr:col>
      <xdr:colOff>50800</xdr:colOff>
      <xdr:row>37</xdr:row>
      <xdr:rowOff>137694</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10426700" y="6379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108839</xdr:rowOff>
    </xdr:from>
    <xdr:to>
      <xdr:col>50</xdr:col>
      <xdr:colOff>114300</xdr:colOff>
      <xdr:row>38</xdr:row>
      <xdr:rowOff>121412</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8750300" y="6623939"/>
          <a:ext cx="889000" cy="12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12548</xdr:rowOff>
    </xdr:from>
    <xdr:to>
      <xdr:col>50</xdr:col>
      <xdr:colOff>165100</xdr:colOff>
      <xdr:row>37</xdr:row>
      <xdr:rowOff>114148</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9588500" y="6356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130675</xdr:rowOff>
    </xdr:from>
    <xdr:ext cx="469744"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9404428" y="6131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27229</xdr:rowOff>
    </xdr:from>
    <xdr:to>
      <xdr:col>45</xdr:col>
      <xdr:colOff>177800</xdr:colOff>
      <xdr:row>38</xdr:row>
      <xdr:rowOff>108839</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a:off x="7861300" y="6542329"/>
          <a:ext cx="889000" cy="81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25807</xdr:rowOff>
    </xdr:from>
    <xdr:to>
      <xdr:col>46</xdr:col>
      <xdr:colOff>38100</xdr:colOff>
      <xdr:row>37</xdr:row>
      <xdr:rowOff>127407</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8699500" y="6369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143934</xdr:rowOff>
    </xdr:from>
    <xdr:ext cx="469744"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15428" y="6144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4826</xdr:rowOff>
    </xdr:from>
    <xdr:to>
      <xdr:col>41</xdr:col>
      <xdr:colOff>50800</xdr:colOff>
      <xdr:row>38</xdr:row>
      <xdr:rowOff>27229</xdr:rowOff>
    </xdr:to>
    <xdr:cxnSp macro="">
      <xdr:nvCxnSpPr>
        <xdr:cNvPr id="303" name="直線コネクタ 302">
          <a:extLst>
            <a:ext uri="{FF2B5EF4-FFF2-40B4-BE49-F238E27FC236}">
              <a16:creationId xmlns:a16="http://schemas.microsoft.com/office/drawing/2014/main" id="{00000000-0008-0000-0700-00002F010000}"/>
            </a:ext>
          </a:extLst>
        </xdr:cNvPr>
        <xdr:cNvCxnSpPr/>
      </xdr:nvCxnSpPr>
      <xdr:spPr>
        <a:xfrm>
          <a:off x="6972300" y="6519926"/>
          <a:ext cx="889000" cy="22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13691</xdr:rowOff>
    </xdr:from>
    <xdr:to>
      <xdr:col>41</xdr:col>
      <xdr:colOff>101600</xdr:colOff>
      <xdr:row>37</xdr:row>
      <xdr:rowOff>115291</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7810500" y="6357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131818</xdr:rowOff>
    </xdr:from>
    <xdr:ext cx="469744"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7626428" y="6132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157709</xdr:rowOff>
    </xdr:from>
    <xdr:to>
      <xdr:col>36</xdr:col>
      <xdr:colOff>165100</xdr:colOff>
      <xdr:row>37</xdr:row>
      <xdr:rowOff>87859</xdr:rowOff>
    </xdr:to>
    <xdr:sp macro="" textlink="">
      <xdr:nvSpPr>
        <xdr:cNvPr id="306" name="フローチャート: 判断 305">
          <a:extLst>
            <a:ext uri="{FF2B5EF4-FFF2-40B4-BE49-F238E27FC236}">
              <a16:creationId xmlns:a16="http://schemas.microsoft.com/office/drawing/2014/main" id="{00000000-0008-0000-0700-000032010000}"/>
            </a:ext>
          </a:extLst>
        </xdr:cNvPr>
        <xdr:cNvSpPr/>
      </xdr:nvSpPr>
      <xdr:spPr>
        <a:xfrm>
          <a:off x="6921500" y="6329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104386</xdr:rowOff>
    </xdr:from>
    <xdr:ext cx="469744"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37428" y="6105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77698</xdr:rowOff>
    </xdr:from>
    <xdr:to>
      <xdr:col>55</xdr:col>
      <xdr:colOff>50800</xdr:colOff>
      <xdr:row>39</xdr:row>
      <xdr:rowOff>7848</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10426700" y="6592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164075</xdr:rowOff>
    </xdr:from>
    <xdr:ext cx="313932" cy="259045"/>
    <xdr:sp macro="" textlink="">
      <xdr:nvSpPr>
        <xdr:cNvPr id="314" name="労働費該当値テキスト">
          <a:extLst>
            <a:ext uri="{FF2B5EF4-FFF2-40B4-BE49-F238E27FC236}">
              <a16:creationId xmlns:a16="http://schemas.microsoft.com/office/drawing/2014/main" id="{00000000-0008-0000-0700-00003A010000}"/>
            </a:ext>
          </a:extLst>
        </xdr:cNvPr>
        <xdr:cNvSpPr txBox="1"/>
      </xdr:nvSpPr>
      <xdr:spPr>
        <a:xfrm>
          <a:off x="10528300" y="65077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70612</xdr:rowOff>
    </xdr:from>
    <xdr:to>
      <xdr:col>50</xdr:col>
      <xdr:colOff>165100</xdr:colOff>
      <xdr:row>39</xdr:row>
      <xdr:rowOff>762</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9588500" y="6585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38</xdr:row>
      <xdr:rowOff>163339</xdr:rowOff>
    </xdr:from>
    <xdr:ext cx="313932"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9482333" y="667843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58039</xdr:rowOff>
    </xdr:from>
    <xdr:to>
      <xdr:col>46</xdr:col>
      <xdr:colOff>38100</xdr:colOff>
      <xdr:row>38</xdr:row>
      <xdr:rowOff>159639</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8699500" y="6573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150766</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8561017" y="66658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147879</xdr:rowOff>
    </xdr:from>
    <xdr:to>
      <xdr:col>41</xdr:col>
      <xdr:colOff>101600</xdr:colOff>
      <xdr:row>38</xdr:row>
      <xdr:rowOff>78029</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7810500" y="6491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69156</xdr:rowOff>
    </xdr:from>
    <xdr:ext cx="378565"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7672017" y="65842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125476</xdr:rowOff>
    </xdr:from>
    <xdr:to>
      <xdr:col>36</xdr:col>
      <xdr:colOff>165100</xdr:colOff>
      <xdr:row>38</xdr:row>
      <xdr:rowOff>55626</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6921500" y="6469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46753</xdr:rowOff>
    </xdr:from>
    <xdr:ext cx="378565"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6783017" y="65618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a:extLst>
            <a:ext uri="{FF2B5EF4-FFF2-40B4-BE49-F238E27FC236}">
              <a16:creationId xmlns:a16="http://schemas.microsoft.com/office/drawing/2014/main" id="{00000000-0008-0000-07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67234</xdr:rowOff>
    </xdr:from>
    <xdr:to>
      <xdr:col>54</xdr:col>
      <xdr:colOff>189865</xdr:colOff>
      <xdr:row>58</xdr:row>
      <xdr:rowOff>113434</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10475595" y="8811184"/>
          <a:ext cx="1270" cy="124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117261</xdr:rowOff>
    </xdr:from>
    <xdr:ext cx="469744" cy="259045"/>
    <xdr:sp macro="" textlink="">
      <xdr:nvSpPr>
        <xdr:cNvPr id="345" name="農林水産業費最小値テキスト">
          <a:extLst>
            <a:ext uri="{FF2B5EF4-FFF2-40B4-BE49-F238E27FC236}">
              <a16:creationId xmlns:a16="http://schemas.microsoft.com/office/drawing/2014/main" id="{00000000-0008-0000-0700-000059010000}"/>
            </a:ext>
          </a:extLst>
        </xdr:cNvPr>
        <xdr:cNvSpPr txBox="1"/>
      </xdr:nvSpPr>
      <xdr:spPr>
        <a:xfrm>
          <a:off x="10528300" y="10061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113434</xdr:rowOff>
    </xdr:from>
    <xdr:to>
      <xdr:col>55</xdr:col>
      <xdr:colOff>88900</xdr:colOff>
      <xdr:row>58</xdr:row>
      <xdr:rowOff>113434</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10057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13911</xdr:rowOff>
    </xdr:from>
    <xdr:ext cx="534377" cy="259045"/>
    <xdr:sp macro="" textlink="">
      <xdr:nvSpPr>
        <xdr:cNvPr id="347" name="農林水産業費最大値テキスト">
          <a:extLst>
            <a:ext uri="{FF2B5EF4-FFF2-40B4-BE49-F238E27FC236}">
              <a16:creationId xmlns:a16="http://schemas.microsoft.com/office/drawing/2014/main" id="{00000000-0008-0000-0700-00005B010000}"/>
            </a:ext>
          </a:extLst>
        </xdr:cNvPr>
        <xdr:cNvSpPr txBox="1"/>
      </xdr:nvSpPr>
      <xdr:spPr>
        <a:xfrm>
          <a:off x="10528300" y="8586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55,670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67234</xdr:rowOff>
    </xdr:from>
    <xdr:to>
      <xdr:col>55</xdr:col>
      <xdr:colOff>88900</xdr:colOff>
      <xdr:row>51</xdr:row>
      <xdr:rowOff>67234</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8811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9261</xdr:rowOff>
    </xdr:from>
    <xdr:to>
      <xdr:col>55</xdr:col>
      <xdr:colOff>0</xdr:colOff>
      <xdr:row>56</xdr:row>
      <xdr:rowOff>62410</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9639300" y="9610461"/>
          <a:ext cx="838200" cy="53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152879</xdr:rowOff>
    </xdr:from>
    <xdr:ext cx="534377" cy="259045"/>
    <xdr:sp macro="" textlink="">
      <xdr:nvSpPr>
        <xdr:cNvPr id="350" name="農林水産業費平均値テキスト">
          <a:extLst>
            <a:ext uri="{FF2B5EF4-FFF2-40B4-BE49-F238E27FC236}">
              <a16:creationId xmlns:a16="http://schemas.microsoft.com/office/drawing/2014/main" id="{00000000-0008-0000-0700-00005E010000}"/>
            </a:ext>
          </a:extLst>
        </xdr:cNvPr>
        <xdr:cNvSpPr txBox="1"/>
      </xdr:nvSpPr>
      <xdr:spPr>
        <a:xfrm>
          <a:off x="10528300" y="94111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130002</xdr:rowOff>
    </xdr:from>
    <xdr:to>
      <xdr:col>55</xdr:col>
      <xdr:colOff>50800</xdr:colOff>
      <xdr:row>56</xdr:row>
      <xdr:rowOff>60152</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10426700" y="9559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9261</xdr:rowOff>
    </xdr:from>
    <xdr:to>
      <xdr:col>50</xdr:col>
      <xdr:colOff>114300</xdr:colOff>
      <xdr:row>56</xdr:row>
      <xdr:rowOff>74457</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8750300" y="9610461"/>
          <a:ext cx="889000" cy="65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119830</xdr:rowOff>
    </xdr:from>
    <xdr:to>
      <xdr:col>50</xdr:col>
      <xdr:colOff>165100</xdr:colOff>
      <xdr:row>56</xdr:row>
      <xdr:rowOff>49980</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9588500" y="954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66507</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372111" y="9324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74457</xdr:rowOff>
    </xdr:from>
    <xdr:to>
      <xdr:col>45</xdr:col>
      <xdr:colOff>177800</xdr:colOff>
      <xdr:row>56</xdr:row>
      <xdr:rowOff>93020</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7861300" y="9675657"/>
          <a:ext cx="889000" cy="18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109200</xdr:rowOff>
    </xdr:from>
    <xdr:to>
      <xdr:col>46</xdr:col>
      <xdr:colOff>38100</xdr:colOff>
      <xdr:row>56</xdr:row>
      <xdr:rowOff>39350</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8699500" y="9538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55877</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483111" y="9314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56307</xdr:rowOff>
    </xdr:from>
    <xdr:to>
      <xdr:col>41</xdr:col>
      <xdr:colOff>50800</xdr:colOff>
      <xdr:row>56</xdr:row>
      <xdr:rowOff>93020</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a:off x="6972300" y="9657507"/>
          <a:ext cx="889000" cy="36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150530</xdr:rowOff>
    </xdr:from>
    <xdr:to>
      <xdr:col>41</xdr:col>
      <xdr:colOff>101600</xdr:colOff>
      <xdr:row>56</xdr:row>
      <xdr:rowOff>80680</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7810500" y="958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97207</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594111" y="9355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144061</xdr:rowOff>
    </xdr:from>
    <xdr:to>
      <xdr:col>36</xdr:col>
      <xdr:colOff>165100</xdr:colOff>
      <xdr:row>56</xdr:row>
      <xdr:rowOff>74211</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6921500" y="957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90738</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05111" y="9349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11610</xdr:rowOff>
    </xdr:from>
    <xdr:to>
      <xdr:col>55</xdr:col>
      <xdr:colOff>50800</xdr:colOff>
      <xdr:row>56</xdr:row>
      <xdr:rowOff>113210</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10426700" y="9612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161487</xdr:rowOff>
    </xdr:from>
    <xdr:ext cx="534377" cy="259045"/>
    <xdr:sp macro="" textlink="">
      <xdr:nvSpPr>
        <xdr:cNvPr id="369" name="農林水産業費該当値テキスト">
          <a:extLst>
            <a:ext uri="{FF2B5EF4-FFF2-40B4-BE49-F238E27FC236}">
              <a16:creationId xmlns:a16="http://schemas.microsoft.com/office/drawing/2014/main" id="{00000000-0008-0000-0700-000071010000}"/>
            </a:ext>
          </a:extLst>
        </xdr:cNvPr>
        <xdr:cNvSpPr txBox="1"/>
      </xdr:nvSpPr>
      <xdr:spPr>
        <a:xfrm>
          <a:off x="10528300" y="9591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129911</xdr:rowOff>
    </xdr:from>
    <xdr:to>
      <xdr:col>50</xdr:col>
      <xdr:colOff>165100</xdr:colOff>
      <xdr:row>56</xdr:row>
      <xdr:rowOff>60061</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9588500" y="9559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51188</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9372111" y="9652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23657</xdr:rowOff>
    </xdr:from>
    <xdr:to>
      <xdr:col>46</xdr:col>
      <xdr:colOff>38100</xdr:colOff>
      <xdr:row>56</xdr:row>
      <xdr:rowOff>125257</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8699500" y="9624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116384</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8483111" y="9717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42220</xdr:rowOff>
    </xdr:from>
    <xdr:to>
      <xdr:col>41</xdr:col>
      <xdr:colOff>101600</xdr:colOff>
      <xdr:row>56</xdr:row>
      <xdr:rowOff>143820</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7810500" y="964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134947</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7594111" y="9736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5507</xdr:rowOff>
    </xdr:from>
    <xdr:to>
      <xdr:col>36</xdr:col>
      <xdr:colOff>165100</xdr:colOff>
      <xdr:row>56</xdr:row>
      <xdr:rowOff>107107</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6921500" y="9606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98234</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705111" y="9699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a:extLst>
            <a:ext uri="{FF2B5EF4-FFF2-40B4-BE49-F238E27FC236}">
              <a16:creationId xmlns:a16="http://schemas.microsoft.com/office/drawing/2014/main" id="{00000000-0008-0000-07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17719</xdr:rowOff>
    </xdr:from>
    <xdr:to>
      <xdr:col>54</xdr:col>
      <xdr:colOff>189865</xdr:colOff>
      <xdr:row>78</xdr:row>
      <xdr:rowOff>90117</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10475595" y="12019219"/>
          <a:ext cx="1270" cy="1443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93944</xdr:rowOff>
    </xdr:from>
    <xdr:ext cx="469744" cy="259045"/>
    <xdr:sp macro="" textlink="">
      <xdr:nvSpPr>
        <xdr:cNvPr id="400" name="商工費最小値テキスト">
          <a:extLst>
            <a:ext uri="{FF2B5EF4-FFF2-40B4-BE49-F238E27FC236}">
              <a16:creationId xmlns:a16="http://schemas.microsoft.com/office/drawing/2014/main" id="{00000000-0008-0000-0700-000090010000}"/>
            </a:ext>
          </a:extLst>
        </xdr:cNvPr>
        <xdr:cNvSpPr txBox="1"/>
      </xdr:nvSpPr>
      <xdr:spPr>
        <a:xfrm>
          <a:off x="10528300" y="13467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90117</xdr:rowOff>
    </xdr:from>
    <xdr:to>
      <xdr:col>55</xdr:col>
      <xdr:colOff>88900</xdr:colOff>
      <xdr:row>78</xdr:row>
      <xdr:rowOff>90117</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3463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135846</xdr:rowOff>
    </xdr:from>
    <xdr:ext cx="534377" cy="259045"/>
    <xdr:sp macro="" textlink="">
      <xdr:nvSpPr>
        <xdr:cNvPr id="402" name="商工費最大値テキスト">
          <a:extLst>
            <a:ext uri="{FF2B5EF4-FFF2-40B4-BE49-F238E27FC236}">
              <a16:creationId xmlns:a16="http://schemas.microsoft.com/office/drawing/2014/main" id="{00000000-0008-0000-0700-000092010000}"/>
            </a:ext>
          </a:extLst>
        </xdr:cNvPr>
        <xdr:cNvSpPr txBox="1"/>
      </xdr:nvSpPr>
      <xdr:spPr>
        <a:xfrm>
          <a:off x="10528300" y="11794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65,336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17719</xdr:rowOff>
    </xdr:from>
    <xdr:to>
      <xdr:col>55</xdr:col>
      <xdr:colOff>88900</xdr:colOff>
      <xdr:row>70</xdr:row>
      <xdr:rowOff>17719</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2019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101958</xdr:rowOff>
    </xdr:from>
    <xdr:to>
      <xdr:col>55</xdr:col>
      <xdr:colOff>0</xdr:colOff>
      <xdr:row>76</xdr:row>
      <xdr:rowOff>168411</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9639300" y="13132158"/>
          <a:ext cx="838200" cy="66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121310</xdr:rowOff>
    </xdr:from>
    <xdr:ext cx="534377" cy="259045"/>
    <xdr:sp macro="" textlink="">
      <xdr:nvSpPr>
        <xdr:cNvPr id="405" name="商工費平均値テキスト">
          <a:extLst>
            <a:ext uri="{FF2B5EF4-FFF2-40B4-BE49-F238E27FC236}">
              <a16:creationId xmlns:a16="http://schemas.microsoft.com/office/drawing/2014/main" id="{00000000-0008-0000-0700-000095010000}"/>
            </a:ext>
          </a:extLst>
        </xdr:cNvPr>
        <xdr:cNvSpPr txBox="1"/>
      </xdr:nvSpPr>
      <xdr:spPr>
        <a:xfrm>
          <a:off x="10528300" y="128086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98433</xdr:rowOff>
    </xdr:from>
    <xdr:to>
      <xdr:col>55</xdr:col>
      <xdr:colOff>50800</xdr:colOff>
      <xdr:row>76</xdr:row>
      <xdr:rowOff>28583</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10426700" y="12957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101958</xdr:rowOff>
    </xdr:from>
    <xdr:to>
      <xdr:col>50</xdr:col>
      <xdr:colOff>114300</xdr:colOff>
      <xdr:row>77</xdr:row>
      <xdr:rowOff>8987</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8750300" y="13132158"/>
          <a:ext cx="889000" cy="78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80328</xdr:rowOff>
    </xdr:from>
    <xdr:to>
      <xdr:col>50</xdr:col>
      <xdr:colOff>165100</xdr:colOff>
      <xdr:row>76</xdr:row>
      <xdr:rowOff>10477</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9588500" y="1293907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27005</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9372111" y="12714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8987</xdr:rowOff>
    </xdr:from>
    <xdr:to>
      <xdr:col>45</xdr:col>
      <xdr:colOff>177800</xdr:colOff>
      <xdr:row>77</xdr:row>
      <xdr:rowOff>37150</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7861300" y="13210637"/>
          <a:ext cx="889000" cy="28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90363</xdr:rowOff>
    </xdr:from>
    <xdr:to>
      <xdr:col>46</xdr:col>
      <xdr:colOff>38100</xdr:colOff>
      <xdr:row>77</xdr:row>
      <xdr:rowOff>20513</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8699500" y="13120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37040</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8483111" y="12895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37150</xdr:rowOff>
    </xdr:from>
    <xdr:to>
      <xdr:col>41</xdr:col>
      <xdr:colOff>50800</xdr:colOff>
      <xdr:row>77</xdr:row>
      <xdr:rowOff>37584</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flipV="1">
          <a:off x="6972300" y="13238800"/>
          <a:ext cx="889000" cy="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112195</xdr:rowOff>
    </xdr:from>
    <xdr:to>
      <xdr:col>41</xdr:col>
      <xdr:colOff>101600</xdr:colOff>
      <xdr:row>77</xdr:row>
      <xdr:rowOff>42345</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7810500" y="1314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58872</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594111" y="12917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73721</xdr:rowOff>
    </xdr:from>
    <xdr:to>
      <xdr:col>36</xdr:col>
      <xdr:colOff>165100</xdr:colOff>
      <xdr:row>77</xdr:row>
      <xdr:rowOff>3871</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6921500" y="13103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20398</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6705111" y="12879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117611</xdr:rowOff>
    </xdr:from>
    <xdr:to>
      <xdr:col>55</xdr:col>
      <xdr:colOff>50800</xdr:colOff>
      <xdr:row>77</xdr:row>
      <xdr:rowOff>47761</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10426700" y="13147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96038</xdr:rowOff>
    </xdr:from>
    <xdr:ext cx="534377" cy="259045"/>
    <xdr:sp macro="" textlink="">
      <xdr:nvSpPr>
        <xdr:cNvPr id="424" name="商工費該当値テキスト">
          <a:extLst>
            <a:ext uri="{FF2B5EF4-FFF2-40B4-BE49-F238E27FC236}">
              <a16:creationId xmlns:a16="http://schemas.microsoft.com/office/drawing/2014/main" id="{00000000-0008-0000-0700-0000A8010000}"/>
            </a:ext>
          </a:extLst>
        </xdr:cNvPr>
        <xdr:cNvSpPr txBox="1"/>
      </xdr:nvSpPr>
      <xdr:spPr>
        <a:xfrm>
          <a:off x="10528300" y="13126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51158</xdr:rowOff>
    </xdr:from>
    <xdr:to>
      <xdr:col>50</xdr:col>
      <xdr:colOff>165100</xdr:colOff>
      <xdr:row>76</xdr:row>
      <xdr:rowOff>152758</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9588500" y="13081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143885</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9372111" y="13174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129637</xdr:rowOff>
    </xdr:from>
    <xdr:to>
      <xdr:col>46</xdr:col>
      <xdr:colOff>38100</xdr:colOff>
      <xdr:row>77</xdr:row>
      <xdr:rowOff>59787</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8699500" y="13159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50914</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8483111" y="13252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157800</xdr:rowOff>
    </xdr:from>
    <xdr:to>
      <xdr:col>41</xdr:col>
      <xdr:colOff>101600</xdr:colOff>
      <xdr:row>77</xdr:row>
      <xdr:rowOff>87950</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7810500" y="1318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79077</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7594111" y="13280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158234</xdr:rowOff>
    </xdr:from>
    <xdr:to>
      <xdr:col>36</xdr:col>
      <xdr:colOff>165100</xdr:colOff>
      <xdr:row>77</xdr:row>
      <xdr:rowOff>88384</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6921500" y="13188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79511</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6705111" y="13281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a:extLst>
            <a:ext uri="{FF2B5EF4-FFF2-40B4-BE49-F238E27FC236}">
              <a16:creationId xmlns:a16="http://schemas.microsoft.com/office/drawing/2014/main" id="{00000000-0008-0000-0700-0000CA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134443</xdr:rowOff>
    </xdr:from>
    <xdr:to>
      <xdr:col>54</xdr:col>
      <xdr:colOff>189865</xdr:colOff>
      <xdr:row>98</xdr:row>
      <xdr:rowOff>144729</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10475595" y="15393493"/>
          <a:ext cx="1270" cy="1553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148556</xdr:rowOff>
    </xdr:from>
    <xdr:ext cx="534377" cy="259045"/>
    <xdr:sp macro="" textlink="">
      <xdr:nvSpPr>
        <xdr:cNvPr id="460" name="土木費最小値テキスト">
          <a:extLst>
            <a:ext uri="{FF2B5EF4-FFF2-40B4-BE49-F238E27FC236}">
              <a16:creationId xmlns:a16="http://schemas.microsoft.com/office/drawing/2014/main" id="{00000000-0008-0000-0700-0000CC010000}"/>
            </a:ext>
          </a:extLst>
        </xdr:cNvPr>
        <xdr:cNvSpPr txBox="1"/>
      </xdr:nvSpPr>
      <xdr:spPr>
        <a:xfrm>
          <a:off x="10528300" y="16950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144729</xdr:rowOff>
    </xdr:from>
    <xdr:to>
      <xdr:col>55</xdr:col>
      <xdr:colOff>88900</xdr:colOff>
      <xdr:row>98</xdr:row>
      <xdr:rowOff>144729</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10388600" y="16946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81120</xdr:rowOff>
    </xdr:from>
    <xdr:ext cx="599010" cy="259045"/>
    <xdr:sp macro="" textlink="">
      <xdr:nvSpPr>
        <xdr:cNvPr id="462" name="土木費最大値テキスト">
          <a:extLst>
            <a:ext uri="{FF2B5EF4-FFF2-40B4-BE49-F238E27FC236}">
              <a16:creationId xmlns:a16="http://schemas.microsoft.com/office/drawing/2014/main" id="{00000000-0008-0000-0700-0000CE010000}"/>
            </a:ext>
          </a:extLst>
        </xdr:cNvPr>
        <xdr:cNvSpPr txBox="1"/>
      </xdr:nvSpPr>
      <xdr:spPr>
        <a:xfrm>
          <a:off x="10528300" y="15168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122,822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134443</xdr:rowOff>
    </xdr:from>
    <xdr:to>
      <xdr:col>55</xdr:col>
      <xdr:colOff>88900</xdr:colOff>
      <xdr:row>89</xdr:row>
      <xdr:rowOff>134443</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10388600" y="15393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79741</xdr:rowOff>
    </xdr:from>
    <xdr:to>
      <xdr:col>55</xdr:col>
      <xdr:colOff>0</xdr:colOff>
      <xdr:row>98</xdr:row>
      <xdr:rowOff>23848</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9639300" y="16538941"/>
          <a:ext cx="838200" cy="287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107450</xdr:rowOff>
    </xdr:from>
    <xdr:ext cx="534377" cy="259045"/>
    <xdr:sp macro="" textlink="">
      <xdr:nvSpPr>
        <xdr:cNvPr id="465" name="土木費平均値テキスト">
          <a:extLst>
            <a:ext uri="{FF2B5EF4-FFF2-40B4-BE49-F238E27FC236}">
              <a16:creationId xmlns:a16="http://schemas.microsoft.com/office/drawing/2014/main" id="{00000000-0008-0000-0700-0000D1010000}"/>
            </a:ext>
          </a:extLst>
        </xdr:cNvPr>
        <xdr:cNvSpPr txBox="1"/>
      </xdr:nvSpPr>
      <xdr:spPr>
        <a:xfrm>
          <a:off x="10528300" y="162237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84573</xdr:rowOff>
    </xdr:from>
    <xdr:to>
      <xdr:col>55</xdr:col>
      <xdr:colOff>50800</xdr:colOff>
      <xdr:row>96</xdr:row>
      <xdr:rowOff>14723</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10426700" y="16372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79741</xdr:rowOff>
    </xdr:from>
    <xdr:to>
      <xdr:col>50</xdr:col>
      <xdr:colOff>114300</xdr:colOff>
      <xdr:row>96</xdr:row>
      <xdr:rowOff>116204</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flipV="1">
          <a:off x="8750300" y="16538941"/>
          <a:ext cx="889000" cy="36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68653</xdr:rowOff>
    </xdr:from>
    <xdr:to>
      <xdr:col>50</xdr:col>
      <xdr:colOff>165100</xdr:colOff>
      <xdr:row>95</xdr:row>
      <xdr:rowOff>170253</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9588500" y="16356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15330</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9372111" y="16131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116204</xdr:rowOff>
    </xdr:from>
    <xdr:to>
      <xdr:col>45</xdr:col>
      <xdr:colOff>177800</xdr:colOff>
      <xdr:row>97</xdr:row>
      <xdr:rowOff>12142</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flipV="1">
          <a:off x="7861300" y="16575404"/>
          <a:ext cx="889000" cy="67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46217</xdr:rowOff>
    </xdr:from>
    <xdr:to>
      <xdr:col>46</xdr:col>
      <xdr:colOff>38100</xdr:colOff>
      <xdr:row>96</xdr:row>
      <xdr:rowOff>147817</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8699500" y="16505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164344</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8483111" y="16280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12142</xdr:rowOff>
    </xdr:from>
    <xdr:to>
      <xdr:col>41</xdr:col>
      <xdr:colOff>50800</xdr:colOff>
      <xdr:row>97</xdr:row>
      <xdr:rowOff>66760</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flipV="1">
          <a:off x="6972300" y="16642792"/>
          <a:ext cx="889000" cy="54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1705</xdr:rowOff>
    </xdr:from>
    <xdr:to>
      <xdr:col>41</xdr:col>
      <xdr:colOff>101600</xdr:colOff>
      <xdr:row>96</xdr:row>
      <xdr:rowOff>103305</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7810500" y="16460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119832</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594111" y="16236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122667</xdr:rowOff>
    </xdr:from>
    <xdr:to>
      <xdr:col>36</xdr:col>
      <xdr:colOff>165100</xdr:colOff>
      <xdr:row>96</xdr:row>
      <xdr:rowOff>52817</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6921500" y="1641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69344</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705111" y="16185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144498</xdr:rowOff>
    </xdr:from>
    <xdr:to>
      <xdr:col>55</xdr:col>
      <xdr:colOff>50800</xdr:colOff>
      <xdr:row>98</xdr:row>
      <xdr:rowOff>74648</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10426700" y="16775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59425</xdr:rowOff>
    </xdr:from>
    <xdr:ext cx="534377" cy="259045"/>
    <xdr:sp macro="" textlink="">
      <xdr:nvSpPr>
        <xdr:cNvPr id="484" name="土木費該当値テキスト">
          <a:extLst>
            <a:ext uri="{FF2B5EF4-FFF2-40B4-BE49-F238E27FC236}">
              <a16:creationId xmlns:a16="http://schemas.microsoft.com/office/drawing/2014/main" id="{00000000-0008-0000-0700-0000E4010000}"/>
            </a:ext>
          </a:extLst>
        </xdr:cNvPr>
        <xdr:cNvSpPr txBox="1"/>
      </xdr:nvSpPr>
      <xdr:spPr>
        <a:xfrm>
          <a:off x="10528300" y="16690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28941</xdr:rowOff>
    </xdr:from>
    <xdr:to>
      <xdr:col>50</xdr:col>
      <xdr:colOff>165100</xdr:colOff>
      <xdr:row>96</xdr:row>
      <xdr:rowOff>130541</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9588500" y="16488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121668</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9372111" y="16580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65404</xdr:rowOff>
    </xdr:from>
    <xdr:to>
      <xdr:col>46</xdr:col>
      <xdr:colOff>38100</xdr:colOff>
      <xdr:row>96</xdr:row>
      <xdr:rowOff>167004</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8699500" y="16524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158131</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8483111" y="16617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132792</xdr:rowOff>
    </xdr:from>
    <xdr:to>
      <xdr:col>41</xdr:col>
      <xdr:colOff>101600</xdr:colOff>
      <xdr:row>97</xdr:row>
      <xdr:rowOff>62942</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7810500" y="16591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54069</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7594111" y="16684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15960</xdr:rowOff>
    </xdr:from>
    <xdr:to>
      <xdr:col>36</xdr:col>
      <xdr:colOff>165100</xdr:colOff>
      <xdr:row>97</xdr:row>
      <xdr:rowOff>117560</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6921500" y="16646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108687</xdr:rowOff>
    </xdr:from>
    <xdr:ext cx="534377"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6705111" y="16739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a:extLst>
            <a:ext uri="{FF2B5EF4-FFF2-40B4-BE49-F238E27FC236}">
              <a16:creationId xmlns:a16="http://schemas.microsoft.com/office/drawing/2014/main" id="{00000000-0008-0000-0700-000002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40853</xdr:rowOff>
    </xdr:from>
    <xdr:to>
      <xdr:col>85</xdr:col>
      <xdr:colOff>126364</xdr:colOff>
      <xdr:row>38</xdr:row>
      <xdr:rowOff>131287</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6317595" y="5184353"/>
          <a:ext cx="1269" cy="1462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135114</xdr:rowOff>
    </xdr:from>
    <xdr:ext cx="534377" cy="259045"/>
    <xdr:sp macro="" textlink="">
      <xdr:nvSpPr>
        <xdr:cNvPr id="516" name="消防費最小値テキスト">
          <a:extLst>
            <a:ext uri="{FF2B5EF4-FFF2-40B4-BE49-F238E27FC236}">
              <a16:creationId xmlns:a16="http://schemas.microsoft.com/office/drawing/2014/main" id="{00000000-0008-0000-0700-000004020000}"/>
            </a:ext>
          </a:extLst>
        </xdr:cNvPr>
        <xdr:cNvSpPr txBox="1"/>
      </xdr:nvSpPr>
      <xdr:spPr>
        <a:xfrm>
          <a:off x="16370300" y="6650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131287</xdr:rowOff>
    </xdr:from>
    <xdr:to>
      <xdr:col>86</xdr:col>
      <xdr:colOff>25400</xdr:colOff>
      <xdr:row>38</xdr:row>
      <xdr:rowOff>131287</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6646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158980</xdr:rowOff>
    </xdr:from>
    <xdr:ext cx="534377" cy="259045"/>
    <xdr:sp macro="" textlink="">
      <xdr:nvSpPr>
        <xdr:cNvPr id="518" name="消防費最大値テキスト">
          <a:extLst>
            <a:ext uri="{FF2B5EF4-FFF2-40B4-BE49-F238E27FC236}">
              <a16:creationId xmlns:a16="http://schemas.microsoft.com/office/drawing/2014/main" id="{00000000-0008-0000-0700-000006020000}"/>
            </a:ext>
          </a:extLst>
        </xdr:cNvPr>
        <xdr:cNvSpPr txBox="1"/>
      </xdr:nvSpPr>
      <xdr:spPr>
        <a:xfrm>
          <a:off x="16370300" y="4959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42,162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40853</xdr:rowOff>
    </xdr:from>
    <xdr:to>
      <xdr:col>86</xdr:col>
      <xdr:colOff>25400</xdr:colOff>
      <xdr:row>30</xdr:row>
      <xdr:rowOff>40853</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5184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17445</xdr:rowOff>
    </xdr:from>
    <xdr:to>
      <xdr:col>85</xdr:col>
      <xdr:colOff>127000</xdr:colOff>
      <xdr:row>35</xdr:row>
      <xdr:rowOff>93203</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5481300" y="5846745"/>
          <a:ext cx="838200" cy="247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56994</xdr:rowOff>
    </xdr:from>
    <xdr:ext cx="534377" cy="259045"/>
    <xdr:sp macro="" textlink="">
      <xdr:nvSpPr>
        <xdr:cNvPr id="521" name="消防費平均値テキスト">
          <a:extLst>
            <a:ext uri="{FF2B5EF4-FFF2-40B4-BE49-F238E27FC236}">
              <a16:creationId xmlns:a16="http://schemas.microsoft.com/office/drawing/2014/main" id="{00000000-0008-0000-0700-000009020000}"/>
            </a:ext>
          </a:extLst>
        </xdr:cNvPr>
        <xdr:cNvSpPr txBox="1"/>
      </xdr:nvSpPr>
      <xdr:spPr>
        <a:xfrm>
          <a:off x="16370300" y="60577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78567</xdr:rowOff>
    </xdr:from>
    <xdr:to>
      <xdr:col>85</xdr:col>
      <xdr:colOff>177800</xdr:colOff>
      <xdr:row>36</xdr:row>
      <xdr:rowOff>8717</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6268700" y="6079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17445</xdr:rowOff>
    </xdr:from>
    <xdr:to>
      <xdr:col>81</xdr:col>
      <xdr:colOff>50800</xdr:colOff>
      <xdr:row>37</xdr:row>
      <xdr:rowOff>10541</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4592300" y="5846745"/>
          <a:ext cx="889000" cy="507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39660</xdr:rowOff>
    </xdr:from>
    <xdr:to>
      <xdr:col>81</xdr:col>
      <xdr:colOff>101600</xdr:colOff>
      <xdr:row>35</xdr:row>
      <xdr:rowOff>141260</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5430500" y="6040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132387</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5214111" y="6133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391</xdr:rowOff>
    </xdr:from>
    <xdr:to>
      <xdr:col>76</xdr:col>
      <xdr:colOff>114300</xdr:colOff>
      <xdr:row>37</xdr:row>
      <xdr:rowOff>10541</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a:off x="13703300" y="6344041"/>
          <a:ext cx="889000" cy="10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105359</xdr:rowOff>
    </xdr:from>
    <xdr:to>
      <xdr:col>76</xdr:col>
      <xdr:colOff>165100</xdr:colOff>
      <xdr:row>36</xdr:row>
      <xdr:rowOff>35509</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4541500" y="6106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52036</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4325111" y="5881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391</xdr:rowOff>
    </xdr:from>
    <xdr:to>
      <xdr:col>71</xdr:col>
      <xdr:colOff>177800</xdr:colOff>
      <xdr:row>37</xdr:row>
      <xdr:rowOff>57861</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flipV="1">
          <a:off x="12814300" y="6344041"/>
          <a:ext cx="889000" cy="57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168407</xdr:rowOff>
    </xdr:from>
    <xdr:to>
      <xdr:col>72</xdr:col>
      <xdr:colOff>38100</xdr:colOff>
      <xdr:row>36</xdr:row>
      <xdr:rowOff>98557</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3652500" y="616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115084</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436111" y="5944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162738</xdr:rowOff>
    </xdr:from>
    <xdr:to>
      <xdr:col>67</xdr:col>
      <xdr:colOff>101600</xdr:colOff>
      <xdr:row>36</xdr:row>
      <xdr:rowOff>92888</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2763500" y="6163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109415</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2547111" y="5938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42403</xdr:rowOff>
    </xdr:from>
    <xdr:to>
      <xdr:col>85</xdr:col>
      <xdr:colOff>177800</xdr:colOff>
      <xdr:row>35</xdr:row>
      <xdr:rowOff>144003</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6268700" y="6043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65280</xdr:rowOff>
    </xdr:from>
    <xdr:ext cx="534377" cy="259045"/>
    <xdr:sp macro="" textlink="">
      <xdr:nvSpPr>
        <xdr:cNvPr id="540" name="消防費該当値テキスト">
          <a:extLst>
            <a:ext uri="{FF2B5EF4-FFF2-40B4-BE49-F238E27FC236}">
              <a16:creationId xmlns:a16="http://schemas.microsoft.com/office/drawing/2014/main" id="{00000000-0008-0000-0700-00001C020000}"/>
            </a:ext>
          </a:extLst>
        </xdr:cNvPr>
        <xdr:cNvSpPr txBox="1"/>
      </xdr:nvSpPr>
      <xdr:spPr>
        <a:xfrm>
          <a:off x="16370300" y="5894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138095</xdr:rowOff>
    </xdr:from>
    <xdr:to>
      <xdr:col>81</xdr:col>
      <xdr:colOff>101600</xdr:colOff>
      <xdr:row>34</xdr:row>
      <xdr:rowOff>68245</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5430500" y="5795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32</xdr:row>
      <xdr:rowOff>84772</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5214111" y="5571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131191</xdr:rowOff>
    </xdr:from>
    <xdr:to>
      <xdr:col>76</xdr:col>
      <xdr:colOff>165100</xdr:colOff>
      <xdr:row>37</xdr:row>
      <xdr:rowOff>61341</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4541500" y="6303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52468</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4325111" y="6396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121041</xdr:rowOff>
    </xdr:from>
    <xdr:to>
      <xdr:col>72</xdr:col>
      <xdr:colOff>38100</xdr:colOff>
      <xdr:row>37</xdr:row>
      <xdr:rowOff>51191</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3652500" y="6293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42318</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3436111" y="6385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7061</xdr:rowOff>
    </xdr:from>
    <xdr:to>
      <xdr:col>67</xdr:col>
      <xdr:colOff>101600</xdr:colOff>
      <xdr:row>37</xdr:row>
      <xdr:rowOff>108661</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2763500" y="6350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99788</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2547111" y="6443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4" name="教育費グラフ枠">
          <a:extLst>
            <a:ext uri="{FF2B5EF4-FFF2-40B4-BE49-F238E27FC236}">
              <a16:creationId xmlns:a16="http://schemas.microsoft.com/office/drawing/2014/main" id="{00000000-0008-0000-0700-00003E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139885</xdr:rowOff>
    </xdr:from>
    <xdr:to>
      <xdr:col>85</xdr:col>
      <xdr:colOff>126364</xdr:colOff>
      <xdr:row>59</xdr:row>
      <xdr:rowOff>113585</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flipV="1">
          <a:off x="16317595" y="8712385"/>
          <a:ext cx="1269" cy="1516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117412</xdr:rowOff>
    </xdr:from>
    <xdr:ext cx="534377" cy="259045"/>
    <xdr:sp macro="" textlink="">
      <xdr:nvSpPr>
        <xdr:cNvPr id="576" name="教育費最小値テキスト">
          <a:extLst>
            <a:ext uri="{FF2B5EF4-FFF2-40B4-BE49-F238E27FC236}">
              <a16:creationId xmlns:a16="http://schemas.microsoft.com/office/drawing/2014/main" id="{00000000-0008-0000-0700-000040020000}"/>
            </a:ext>
          </a:extLst>
        </xdr:cNvPr>
        <xdr:cNvSpPr txBox="1"/>
      </xdr:nvSpPr>
      <xdr:spPr>
        <a:xfrm>
          <a:off x="16370300" y="10232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28,649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113585</xdr:rowOff>
    </xdr:from>
    <xdr:to>
      <xdr:col>86</xdr:col>
      <xdr:colOff>25400</xdr:colOff>
      <xdr:row>59</xdr:row>
      <xdr:rowOff>113585</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6230600" y="10229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86562</xdr:rowOff>
    </xdr:from>
    <xdr:ext cx="599010" cy="259045"/>
    <xdr:sp macro="" textlink="">
      <xdr:nvSpPr>
        <xdr:cNvPr id="578" name="教育費最大値テキスト">
          <a:extLst>
            <a:ext uri="{FF2B5EF4-FFF2-40B4-BE49-F238E27FC236}">
              <a16:creationId xmlns:a16="http://schemas.microsoft.com/office/drawing/2014/main" id="{00000000-0008-0000-0700-000042020000}"/>
            </a:ext>
          </a:extLst>
        </xdr:cNvPr>
        <xdr:cNvSpPr txBox="1"/>
      </xdr:nvSpPr>
      <xdr:spPr>
        <a:xfrm>
          <a:off x="16370300" y="8487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167,983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139885</xdr:rowOff>
    </xdr:from>
    <xdr:to>
      <xdr:col>86</xdr:col>
      <xdr:colOff>25400</xdr:colOff>
      <xdr:row>50</xdr:row>
      <xdr:rowOff>139885</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6230600" y="8712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110276</xdr:rowOff>
    </xdr:from>
    <xdr:to>
      <xdr:col>85</xdr:col>
      <xdr:colOff>127000</xdr:colOff>
      <xdr:row>58</xdr:row>
      <xdr:rowOff>9398</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5481300" y="9882926"/>
          <a:ext cx="838200" cy="70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83517</xdr:rowOff>
    </xdr:from>
    <xdr:ext cx="534377" cy="259045"/>
    <xdr:sp macro="" textlink="">
      <xdr:nvSpPr>
        <xdr:cNvPr id="581" name="教育費平均値テキスト">
          <a:extLst>
            <a:ext uri="{FF2B5EF4-FFF2-40B4-BE49-F238E27FC236}">
              <a16:creationId xmlns:a16="http://schemas.microsoft.com/office/drawing/2014/main" id="{00000000-0008-0000-0700-000045020000}"/>
            </a:ext>
          </a:extLst>
        </xdr:cNvPr>
        <xdr:cNvSpPr txBox="1"/>
      </xdr:nvSpPr>
      <xdr:spPr>
        <a:xfrm>
          <a:off x="16370300" y="96847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60640</xdr:rowOff>
    </xdr:from>
    <xdr:to>
      <xdr:col>85</xdr:col>
      <xdr:colOff>177800</xdr:colOff>
      <xdr:row>57</xdr:row>
      <xdr:rowOff>162240</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6268700" y="983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79360</xdr:rowOff>
    </xdr:from>
    <xdr:to>
      <xdr:col>81</xdr:col>
      <xdr:colOff>50800</xdr:colOff>
      <xdr:row>57</xdr:row>
      <xdr:rowOff>110276</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4592300" y="9852010"/>
          <a:ext cx="889000" cy="30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44683</xdr:rowOff>
    </xdr:from>
    <xdr:to>
      <xdr:col>81</xdr:col>
      <xdr:colOff>101600</xdr:colOff>
      <xdr:row>57</xdr:row>
      <xdr:rowOff>146283</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5430500" y="9817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162810</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5214111" y="9592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79360</xdr:rowOff>
    </xdr:from>
    <xdr:to>
      <xdr:col>76</xdr:col>
      <xdr:colOff>114300</xdr:colOff>
      <xdr:row>58</xdr:row>
      <xdr:rowOff>121641</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flipV="1">
          <a:off x="13703300" y="9852010"/>
          <a:ext cx="889000" cy="213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94637</xdr:rowOff>
    </xdr:from>
    <xdr:to>
      <xdr:col>76</xdr:col>
      <xdr:colOff>165100</xdr:colOff>
      <xdr:row>58</xdr:row>
      <xdr:rowOff>24787</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4541500" y="9867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15914</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4325111" y="9960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105682</xdr:rowOff>
    </xdr:from>
    <xdr:to>
      <xdr:col>71</xdr:col>
      <xdr:colOff>177800</xdr:colOff>
      <xdr:row>58</xdr:row>
      <xdr:rowOff>121641</xdr:rowOff>
    </xdr:to>
    <xdr:cxnSp macro="">
      <xdr:nvCxnSpPr>
        <xdr:cNvPr id="589" name="直線コネクタ 588">
          <a:extLst>
            <a:ext uri="{FF2B5EF4-FFF2-40B4-BE49-F238E27FC236}">
              <a16:creationId xmlns:a16="http://schemas.microsoft.com/office/drawing/2014/main" id="{00000000-0008-0000-0700-00004D020000}"/>
            </a:ext>
          </a:extLst>
        </xdr:cNvPr>
        <xdr:cNvCxnSpPr/>
      </xdr:nvCxnSpPr>
      <xdr:spPr>
        <a:xfrm>
          <a:off x="12814300" y="10049782"/>
          <a:ext cx="889000" cy="15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144189</xdr:rowOff>
    </xdr:from>
    <xdr:to>
      <xdr:col>72</xdr:col>
      <xdr:colOff>38100</xdr:colOff>
      <xdr:row>58</xdr:row>
      <xdr:rowOff>74339</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3652500" y="9916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90866</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3436111" y="9692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124747</xdr:rowOff>
    </xdr:from>
    <xdr:to>
      <xdr:col>67</xdr:col>
      <xdr:colOff>101600</xdr:colOff>
      <xdr:row>58</xdr:row>
      <xdr:rowOff>54897</xdr:rowOff>
    </xdr:to>
    <xdr:sp macro="" textlink="">
      <xdr:nvSpPr>
        <xdr:cNvPr id="592" name="フローチャート: 判断 591">
          <a:extLst>
            <a:ext uri="{FF2B5EF4-FFF2-40B4-BE49-F238E27FC236}">
              <a16:creationId xmlns:a16="http://schemas.microsoft.com/office/drawing/2014/main" id="{00000000-0008-0000-0700-000050020000}"/>
            </a:ext>
          </a:extLst>
        </xdr:cNvPr>
        <xdr:cNvSpPr/>
      </xdr:nvSpPr>
      <xdr:spPr>
        <a:xfrm>
          <a:off x="12763500" y="9897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71424</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2547111" y="9672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130048</xdr:rowOff>
    </xdr:from>
    <xdr:to>
      <xdr:col>85</xdr:col>
      <xdr:colOff>177800</xdr:colOff>
      <xdr:row>58</xdr:row>
      <xdr:rowOff>60198</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6268700" y="9902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108475</xdr:rowOff>
    </xdr:from>
    <xdr:ext cx="534377" cy="259045"/>
    <xdr:sp macro="" textlink="">
      <xdr:nvSpPr>
        <xdr:cNvPr id="600" name="教育費該当値テキスト">
          <a:extLst>
            <a:ext uri="{FF2B5EF4-FFF2-40B4-BE49-F238E27FC236}">
              <a16:creationId xmlns:a16="http://schemas.microsoft.com/office/drawing/2014/main" id="{00000000-0008-0000-0700-000058020000}"/>
            </a:ext>
          </a:extLst>
        </xdr:cNvPr>
        <xdr:cNvSpPr txBox="1"/>
      </xdr:nvSpPr>
      <xdr:spPr>
        <a:xfrm>
          <a:off x="16370300" y="9881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59476</xdr:rowOff>
    </xdr:from>
    <xdr:to>
      <xdr:col>81</xdr:col>
      <xdr:colOff>101600</xdr:colOff>
      <xdr:row>57</xdr:row>
      <xdr:rowOff>161076</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5430500" y="9832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152203</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5214111" y="9924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28560</xdr:rowOff>
    </xdr:from>
    <xdr:to>
      <xdr:col>76</xdr:col>
      <xdr:colOff>165100</xdr:colOff>
      <xdr:row>57</xdr:row>
      <xdr:rowOff>130160</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4541500" y="9801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146687</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4325111" y="9576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70841</xdr:rowOff>
    </xdr:from>
    <xdr:to>
      <xdr:col>72</xdr:col>
      <xdr:colOff>38100</xdr:colOff>
      <xdr:row>59</xdr:row>
      <xdr:rowOff>991</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3652500" y="10014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163568</xdr:rowOff>
    </xdr:from>
    <xdr:ext cx="534377"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3436111" y="10107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54882</xdr:rowOff>
    </xdr:from>
    <xdr:to>
      <xdr:col>67</xdr:col>
      <xdr:colOff>101600</xdr:colOff>
      <xdr:row>58</xdr:row>
      <xdr:rowOff>156482</xdr:rowOff>
    </xdr:to>
    <xdr:sp macro="" textlink="">
      <xdr:nvSpPr>
        <xdr:cNvPr id="607" name="楕円 606">
          <a:extLst>
            <a:ext uri="{FF2B5EF4-FFF2-40B4-BE49-F238E27FC236}">
              <a16:creationId xmlns:a16="http://schemas.microsoft.com/office/drawing/2014/main" id="{00000000-0008-0000-0700-00005F020000}"/>
            </a:ext>
          </a:extLst>
        </xdr:cNvPr>
        <xdr:cNvSpPr/>
      </xdr:nvSpPr>
      <xdr:spPr>
        <a:xfrm>
          <a:off x="12763500" y="9998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147609</xdr:rowOff>
    </xdr:from>
    <xdr:ext cx="534377"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2547111" y="10091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3" name="災害復旧費グラフ枠">
          <a:extLst>
            <a:ext uri="{FF2B5EF4-FFF2-40B4-BE49-F238E27FC236}">
              <a16:creationId xmlns:a16="http://schemas.microsoft.com/office/drawing/2014/main" id="{00000000-0008-0000-0700-000079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42643</xdr:rowOff>
    </xdr:from>
    <xdr:to>
      <xdr:col>85</xdr:col>
      <xdr:colOff>126364</xdr:colOff>
      <xdr:row>79</xdr:row>
      <xdr:rowOff>98879</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flipV="1">
          <a:off x="16317595" y="12044143"/>
          <a:ext cx="1269" cy="15992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5" name="災害復旧費最小値テキスト">
          <a:extLst>
            <a:ext uri="{FF2B5EF4-FFF2-40B4-BE49-F238E27FC236}">
              <a16:creationId xmlns:a16="http://schemas.microsoft.com/office/drawing/2014/main" id="{00000000-0008-0000-0700-00007B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160770</xdr:rowOff>
    </xdr:from>
    <xdr:ext cx="534377" cy="259045"/>
    <xdr:sp macro="" textlink="">
      <xdr:nvSpPr>
        <xdr:cNvPr id="637" name="災害復旧費最大値テキスト">
          <a:extLst>
            <a:ext uri="{FF2B5EF4-FFF2-40B4-BE49-F238E27FC236}">
              <a16:creationId xmlns:a16="http://schemas.microsoft.com/office/drawing/2014/main" id="{00000000-0008-0000-0700-00007D020000}"/>
            </a:ext>
          </a:extLst>
        </xdr:cNvPr>
        <xdr:cNvSpPr txBox="1"/>
      </xdr:nvSpPr>
      <xdr:spPr>
        <a:xfrm>
          <a:off x="16370300" y="11819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48,972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42643</xdr:rowOff>
    </xdr:from>
    <xdr:to>
      <xdr:col>86</xdr:col>
      <xdr:colOff>25400</xdr:colOff>
      <xdr:row>70</xdr:row>
      <xdr:rowOff>42643</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6230600" y="12044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11390</xdr:rowOff>
    </xdr:from>
    <xdr:to>
      <xdr:col>85</xdr:col>
      <xdr:colOff>127000</xdr:colOff>
      <xdr:row>79</xdr:row>
      <xdr:rowOff>98879</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5481300" y="13555940"/>
          <a:ext cx="838200" cy="87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109360</xdr:rowOff>
    </xdr:from>
    <xdr:ext cx="469744" cy="259045"/>
    <xdr:sp macro="" textlink="">
      <xdr:nvSpPr>
        <xdr:cNvPr id="640" name="災害復旧費平均値テキスト">
          <a:extLst>
            <a:ext uri="{FF2B5EF4-FFF2-40B4-BE49-F238E27FC236}">
              <a16:creationId xmlns:a16="http://schemas.microsoft.com/office/drawing/2014/main" id="{00000000-0008-0000-0700-000080020000}"/>
            </a:ext>
          </a:extLst>
        </xdr:cNvPr>
        <xdr:cNvSpPr txBox="1"/>
      </xdr:nvSpPr>
      <xdr:spPr>
        <a:xfrm>
          <a:off x="16370300" y="133110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86483</xdr:rowOff>
    </xdr:from>
    <xdr:to>
      <xdr:col>85</xdr:col>
      <xdr:colOff>177800</xdr:colOff>
      <xdr:row>79</xdr:row>
      <xdr:rowOff>16633</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6268700" y="13459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165891</xdr:rowOff>
    </xdr:from>
    <xdr:to>
      <xdr:col>81</xdr:col>
      <xdr:colOff>50800</xdr:colOff>
      <xdr:row>79</xdr:row>
      <xdr:rowOff>11390</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4592300" y="13367541"/>
          <a:ext cx="889000" cy="188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8857</xdr:rowOff>
    </xdr:from>
    <xdr:to>
      <xdr:col>81</xdr:col>
      <xdr:colOff>101600</xdr:colOff>
      <xdr:row>78</xdr:row>
      <xdr:rowOff>110457</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5430500" y="1338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126984</xdr:rowOff>
    </xdr:from>
    <xdr:ext cx="469744"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5246428" y="13157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165891</xdr:rowOff>
    </xdr:from>
    <xdr:to>
      <xdr:col>76</xdr:col>
      <xdr:colOff>114300</xdr:colOff>
      <xdr:row>79</xdr:row>
      <xdr:rowOff>98879</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flipV="1">
          <a:off x="13703300" y="13367541"/>
          <a:ext cx="889000" cy="275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9902</xdr:rowOff>
    </xdr:from>
    <xdr:to>
      <xdr:col>76</xdr:col>
      <xdr:colOff>165100</xdr:colOff>
      <xdr:row>78</xdr:row>
      <xdr:rowOff>111502</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4541500" y="13383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102629</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4357428" y="13475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98879</xdr:rowOff>
    </xdr:from>
    <xdr:to>
      <xdr:col>71</xdr:col>
      <xdr:colOff>177800</xdr:colOff>
      <xdr:row>79</xdr:row>
      <xdr:rowOff>98879</xdr:rowOff>
    </xdr:to>
    <xdr:cxnSp macro="">
      <xdr:nvCxnSpPr>
        <xdr:cNvPr id="648" name="直線コネクタ 647">
          <a:extLst>
            <a:ext uri="{FF2B5EF4-FFF2-40B4-BE49-F238E27FC236}">
              <a16:creationId xmlns:a16="http://schemas.microsoft.com/office/drawing/2014/main" id="{00000000-0008-0000-0700-000088020000}"/>
            </a:ext>
          </a:extLst>
        </xdr:cNvPr>
        <xdr:cNvCxnSpPr/>
      </xdr:nvCxnSpPr>
      <xdr:spPr>
        <a:xfrm>
          <a:off x="12814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34362</xdr:rowOff>
    </xdr:from>
    <xdr:to>
      <xdr:col>72</xdr:col>
      <xdr:colOff>38100</xdr:colOff>
      <xdr:row>78</xdr:row>
      <xdr:rowOff>135962</xdr:rowOff>
    </xdr:to>
    <xdr:sp macro="" textlink="">
      <xdr:nvSpPr>
        <xdr:cNvPr id="649" name="フローチャート: 判断 648">
          <a:extLst>
            <a:ext uri="{FF2B5EF4-FFF2-40B4-BE49-F238E27FC236}">
              <a16:creationId xmlns:a16="http://schemas.microsoft.com/office/drawing/2014/main" id="{00000000-0008-0000-0700-000089020000}"/>
            </a:ext>
          </a:extLst>
        </xdr:cNvPr>
        <xdr:cNvSpPr/>
      </xdr:nvSpPr>
      <xdr:spPr>
        <a:xfrm>
          <a:off x="13652500" y="13407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152489</xdr:rowOff>
    </xdr:from>
    <xdr:ext cx="469744"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468428" y="13182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70678</xdr:rowOff>
    </xdr:from>
    <xdr:to>
      <xdr:col>67</xdr:col>
      <xdr:colOff>101600</xdr:colOff>
      <xdr:row>79</xdr:row>
      <xdr:rowOff>828</xdr:rowOff>
    </xdr:to>
    <xdr:sp macro="" textlink="">
      <xdr:nvSpPr>
        <xdr:cNvPr id="651" name="フローチャート: 判断 650">
          <a:extLst>
            <a:ext uri="{FF2B5EF4-FFF2-40B4-BE49-F238E27FC236}">
              <a16:creationId xmlns:a16="http://schemas.microsoft.com/office/drawing/2014/main" id="{00000000-0008-0000-0700-00008B020000}"/>
            </a:ext>
          </a:extLst>
        </xdr:cNvPr>
        <xdr:cNvSpPr/>
      </xdr:nvSpPr>
      <xdr:spPr>
        <a:xfrm>
          <a:off x="12763500" y="13443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17355</xdr:rowOff>
    </xdr:from>
    <xdr:ext cx="469744"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2579428" y="13219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134456</xdr:rowOff>
    </xdr:from>
    <xdr:ext cx="249299" cy="259045"/>
    <xdr:sp macro="" textlink="">
      <xdr:nvSpPr>
        <xdr:cNvPr id="659" name="災害復旧費該当値テキスト">
          <a:extLst>
            <a:ext uri="{FF2B5EF4-FFF2-40B4-BE49-F238E27FC236}">
              <a16:creationId xmlns:a16="http://schemas.microsoft.com/office/drawing/2014/main" id="{00000000-0008-0000-0700-000093020000}"/>
            </a:ext>
          </a:extLst>
        </xdr:cNvPr>
        <xdr:cNvSpPr txBox="1"/>
      </xdr:nvSpPr>
      <xdr:spPr>
        <a:xfrm>
          <a:off x="16370300" y="135075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132040</xdr:rowOff>
    </xdr:from>
    <xdr:to>
      <xdr:col>81</xdr:col>
      <xdr:colOff>101600</xdr:colOff>
      <xdr:row>79</xdr:row>
      <xdr:rowOff>62190</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5430500" y="1350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53317</xdr:rowOff>
    </xdr:from>
    <xdr:ext cx="469744"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5246428" y="13597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115091</xdr:rowOff>
    </xdr:from>
    <xdr:to>
      <xdr:col>76</xdr:col>
      <xdr:colOff>165100</xdr:colOff>
      <xdr:row>78</xdr:row>
      <xdr:rowOff>45241</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4541500" y="13316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61768</xdr:rowOff>
    </xdr:from>
    <xdr:ext cx="469744"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4357428" y="13091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64" name="楕円 663">
          <a:extLst>
            <a:ext uri="{FF2B5EF4-FFF2-40B4-BE49-F238E27FC236}">
              <a16:creationId xmlns:a16="http://schemas.microsoft.com/office/drawing/2014/main" id="{00000000-0008-0000-0700-000098020000}"/>
            </a:ext>
          </a:extLst>
        </xdr:cNvPr>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66" name="楕円 665">
          <a:extLst>
            <a:ext uri="{FF2B5EF4-FFF2-40B4-BE49-F238E27FC236}">
              <a16:creationId xmlns:a16="http://schemas.microsoft.com/office/drawing/2014/main" id="{00000000-0008-0000-0700-00009A020000}"/>
            </a:ext>
          </a:extLst>
        </xdr:cNvPr>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0" name="公債費グラフ枠">
          <a:extLst>
            <a:ext uri="{FF2B5EF4-FFF2-40B4-BE49-F238E27FC236}">
              <a16:creationId xmlns:a16="http://schemas.microsoft.com/office/drawing/2014/main" id="{00000000-0008-0000-0700-0000B2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167132</xdr:rowOff>
    </xdr:from>
    <xdr:to>
      <xdr:col>85</xdr:col>
      <xdr:colOff>126364</xdr:colOff>
      <xdr:row>98</xdr:row>
      <xdr:rowOff>80747</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flipV="1">
          <a:off x="16317595" y="15426182"/>
          <a:ext cx="1269" cy="1456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84574</xdr:rowOff>
    </xdr:from>
    <xdr:ext cx="534377" cy="259045"/>
    <xdr:sp macro="" textlink="">
      <xdr:nvSpPr>
        <xdr:cNvPr id="692" name="公債費最小値テキスト">
          <a:extLst>
            <a:ext uri="{FF2B5EF4-FFF2-40B4-BE49-F238E27FC236}">
              <a16:creationId xmlns:a16="http://schemas.microsoft.com/office/drawing/2014/main" id="{00000000-0008-0000-0700-0000B4020000}"/>
            </a:ext>
          </a:extLst>
        </xdr:cNvPr>
        <xdr:cNvSpPr txBox="1"/>
      </xdr:nvSpPr>
      <xdr:spPr>
        <a:xfrm>
          <a:off x="16370300" y="16886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80747</xdr:rowOff>
    </xdr:from>
    <xdr:to>
      <xdr:col>86</xdr:col>
      <xdr:colOff>25400</xdr:colOff>
      <xdr:row>98</xdr:row>
      <xdr:rowOff>80747</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6230600" y="16882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113809</xdr:rowOff>
    </xdr:from>
    <xdr:ext cx="599010" cy="259045"/>
    <xdr:sp macro="" textlink="">
      <xdr:nvSpPr>
        <xdr:cNvPr id="694" name="公債費最大値テキスト">
          <a:extLst>
            <a:ext uri="{FF2B5EF4-FFF2-40B4-BE49-F238E27FC236}">
              <a16:creationId xmlns:a16="http://schemas.microsoft.com/office/drawing/2014/main" id="{00000000-0008-0000-0700-0000B6020000}"/>
            </a:ext>
          </a:extLst>
        </xdr:cNvPr>
        <xdr:cNvSpPr txBox="1"/>
      </xdr:nvSpPr>
      <xdr:spPr>
        <a:xfrm>
          <a:off x="16370300" y="15201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125,340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167132</xdr:rowOff>
    </xdr:from>
    <xdr:to>
      <xdr:col>86</xdr:col>
      <xdr:colOff>25400</xdr:colOff>
      <xdr:row>89</xdr:row>
      <xdr:rowOff>167132</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6230600" y="15426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53924</xdr:rowOff>
    </xdr:from>
    <xdr:to>
      <xdr:col>85</xdr:col>
      <xdr:colOff>127000</xdr:colOff>
      <xdr:row>96</xdr:row>
      <xdr:rowOff>83032</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5481300" y="16513124"/>
          <a:ext cx="838200" cy="29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166006</xdr:rowOff>
    </xdr:from>
    <xdr:ext cx="534377" cy="259045"/>
    <xdr:sp macro="" textlink="">
      <xdr:nvSpPr>
        <xdr:cNvPr id="697" name="公債費平均値テキスト">
          <a:extLst>
            <a:ext uri="{FF2B5EF4-FFF2-40B4-BE49-F238E27FC236}">
              <a16:creationId xmlns:a16="http://schemas.microsoft.com/office/drawing/2014/main" id="{00000000-0008-0000-0700-0000B9020000}"/>
            </a:ext>
          </a:extLst>
        </xdr:cNvPr>
        <xdr:cNvSpPr txBox="1"/>
      </xdr:nvSpPr>
      <xdr:spPr>
        <a:xfrm>
          <a:off x="16370300" y="161108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143129</xdr:rowOff>
    </xdr:from>
    <xdr:to>
      <xdr:col>85</xdr:col>
      <xdr:colOff>177800</xdr:colOff>
      <xdr:row>95</xdr:row>
      <xdr:rowOff>73279</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6268700" y="16259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82765</xdr:rowOff>
    </xdr:from>
    <xdr:to>
      <xdr:col>81</xdr:col>
      <xdr:colOff>50800</xdr:colOff>
      <xdr:row>96</xdr:row>
      <xdr:rowOff>83032</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a:off x="14592300" y="16541965"/>
          <a:ext cx="889000" cy="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154127</xdr:rowOff>
    </xdr:from>
    <xdr:to>
      <xdr:col>81</xdr:col>
      <xdr:colOff>101600</xdr:colOff>
      <xdr:row>95</xdr:row>
      <xdr:rowOff>84277</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5430500" y="16270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100804</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5214111" y="16045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58586</xdr:rowOff>
    </xdr:from>
    <xdr:to>
      <xdr:col>76</xdr:col>
      <xdr:colOff>114300</xdr:colOff>
      <xdr:row>96</xdr:row>
      <xdr:rowOff>82765</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a:off x="13703300" y="16517786"/>
          <a:ext cx="889000" cy="24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25349</xdr:rowOff>
    </xdr:from>
    <xdr:to>
      <xdr:col>76</xdr:col>
      <xdr:colOff>165100</xdr:colOff>
      <xdr:row>95</xdr:row>
      <xdr:rowOff>126949</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4541500" y="16313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143476</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4325111" y="16088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58586</xdr:rowOff>
    </xdr:from>
    <xdr:to>
      <xdr:col>71</xdr:col>
      <xdr:colOff>177800</xdr:colOff>
      <xdr:row>96</xdr:row>
      <xdr:rowOff>108826</xdr:rowOff>
    </xdr:to>
    <xdr:cxnSp macro="">
      <xdr:nvCxnSpPr>
        <xdr:cNvPr id="705" name="直線コネクタ 704">
          <a:extLst>
            <a:ext uri="{FF2B5EF4-FFF2-40B4-BE49-F238E27FC236}">
              <a16:creationId xmlns:a16="http://schemas.microsoft.com/office/drawing/2014/main" id="{00000000-0008-0000-0700-0000C1020000}"/>
            </a:ext>
          </a:extLst>
        </xdr:cNvPr>
        <xdr:cNvCxnSpPr/>
      </xdr:nvCxnSpPr>
      <xdr:spPr>
        <a:xfrm flipV="1">
          <a:off x="12814300" y="16517786"/>
          <a:ext cx="889000" cy="50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39827</xdr:rowOff>
    </xdr:from>
    <xdr:to>
      <xdr:col>72</xdr:col>
      <xdr:colOff>38100</xdr:colOff>
      <xdr:row>95</xdr:row>
      <xdr:rowOff>141427</xdr:rowOff>
    </xdr:to>
    <xdr:sp macro="" textlink="">
      <xdr:nvSpPr>
        <xdr:cNvPr id="706" name="フローチャート: 判断 705">
          <a:extLst>
            <a:ext uri="{FF2B5EF4-FFF2-40B4-BE49-F238E27FC236}">
              <a16:creationId xmlns:a16="http://schemas.microsoft.com/office/drawing/2014/main" id="{00000000-0008-0000-0700-0000C2020000}"/>
            </a:ext>
          </a:extLst>
        </xdr:cNvPr>
        <xdr:cNvSpPr/>
      </xdr:nvSpPr>
      <xdr:spPr>
        <a:xfrm>
          <a:off x="13652500" y="16327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157954</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3436111" y="16102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32741</xdr:rowOff>
    </xdr:from>
    <xdr:to>
      <xdr:col>67</xdr:col>
      <xdr:colOff>101600</xdr:colOff>
      <xdr:row>95</xdr:row>
      <xdr:rowOff>134341</xdr:rowOff>
    </xdr:to>
    <xdr:sp macro="" textlink="">
      <xdr:nvSpPr>
        <xdr:cNvPr id="708" name="フローチャート: 判断 707">
          <a:extLst>
            <a:ext uri="{FF2B5EF4-FFF2-40B4-BE49-F238E27FC236}">
              <a16:creationId xmlns:a16="http://schemas.microsoft.com/office/drawing/2014/main" id="{00000000-0008-0000-0700-0000C4020000}"/>
            </a:ext>
          </a:extLst>
        </xdr:cNvPr>
        <xdr:cNvSpPr/>
      </xdr:nvSpPr>
      <xdr:spPr>
        <a:xfrm>
          <a:off x="12763500" y="16320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150868</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2547111" y="16095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3124</xdr:rowOff>
    </xdr:from>
    <xdr:to>
      <xdr:col>85</xdr:col>
      <xdr:colOff>177800</xdr:colOff>
      <xdr:row>96</xdr:row>
      <xdr:rowOff>104724</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6268700" y="16462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153001</xdr:rowOff>
    </xdr:from>
    <xdr:ext cx="534377" cy="259045"/>
    <xdr:sp macro="" textlink="">
      <xdr:nvSpPr>
        <xdr:cNvPr id="716" name="公債費該当値テキスト">
          <a:extLst>
            <a:ext uri="{FF2B5EF4-FFF2-40B4-BE49-F238E27FC236}">
              <a16:creationId xmlns:a16="http://schemas.microsoft.com/office/drawing/2014/main" id="{00000000-0008-0000-0700-0000CC020000}"/>
            </a:ext>
          </a:extLst>
        </xdr:cNvPr>
        <xdr:cNvSpPr txBox="1"/>
      </xdr:nvSpPr>
      <xdr:spPr>
        <a:xfrm>
          <a:off x="16370300" y="16440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32232</xdr:rowOff>
    </xdr:from>
    <xdr:to>
      <xdr:col>81</xdr:col>
      <xdr:colOff>101600</xdr:colOff>
      <xdr:row>96</xdr:row>
      <xdr:rowOff>133832</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5430500" y="16491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124959</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5214111" y="16584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31965</xdr:rowOff>
    </xdr:from>
    <xdr:to>
      <xdr:col>76</xdr:col>
      <xdr:colOff>165100</xdr:colOff>
      <xdr:row>96</xdr:row>
      <xdr:rowOff>133565</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4541500" y="16491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124692</xdr:rowOff>
    </xdr:from>
    <xdr:ext cx="534377"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4325111" y="16583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7786</xdr:rowOff>
    </xdr:from>
    <xdr:to>
      <xdr:col>72</xdr:col>
      <xdr:colOff>38100</xdr:colOff>
      <xdr:row>96</xdr:row>
      <xdr:rowOff>109386</xdr:rowOff>
    </xdr:to>
    <xdr:sp macro="" textlink="">
      <xdr:nvSpPr>
        <xdr:cNvPr id="721" name="楕円 720">
          <a:extLst>
            <a:ext uri="{FF2B5EF4-FFF2-40B4-BE49-F238E27FC236}">
              <a16:creationId xmlns:a16="http://schemas.microsoft.com/office/drawing/2014/main" id="{00000000-0008-0000-0700-0000D1020000}"/>
            </a:ext>
          </a:extLst>
        </xdr:cNvPr>
        <xdr:cNvSpPr/>
      </xdr:nvSpPr>
      <xdr:spPr>
        <a:xfrm>
          <a:off x="13652500" y="16466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100513</xdr:rowOff>
    </xdr:from>
    <xdr:ext cx="534377"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3436111" y="16559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58026</xdr:rowOff>
    </xdr:from>
    <xdr:to>
      <xdr:col>67</xdr:col>
      <xdr:colOff>101600</xdr:colOff>
      <xdr:row>96</xdr:row>
      <xdr:rowOff>159626</xdr:rowOff>
    </xdr:to>
    <xdr:sp macro="" textlink="">
      <xdr:nvSpPr>
        <xdr:cNvPr id="723" name="楕円 722">
          <a:extLst>
            <a:ext uri="{FF2B5EF4-FFF2-40B4-BE49-F238E27FC236}">
              <a16:creationId xmlns:a16="http://schemas.microsoft.com/office/drawing/2014/main" id="{00000000-0008-0000-0700-0000D3020000}"/>
            </a:ext>
          </a:extLst>
        </xdr:cNvPr>
        <xdr:cNvSpPr/>
      </xdr:nvSpPr>
      <xdr:spPr>
        <a:xfrm>
          <a:off x="12763500" y="16517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150753</xdr:rowOff>
    </xdr:from>
    <xdr:ext cx="534377"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2547111" y="16609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7" name="諸支出金グラフ枠">
          <a:extLst>
            <a:ext uri="{FF2B5EF4-FFF2-40B4-BE49-F238E27FC236}">
              <a16:creationId xmlns:a16="http://schemas.microsoft.com/office/drawing/2014/main" id="{00000000-0008-0000-0700-0000EB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147701</xdr:rowOff>
    </xdr:from>
    <xdr:to>
      <xdr:col>116</xdr:col>
      <xdr:colOff>62864</xdr:colOff>
      <xdr:row>39</xdr:row>
      <xdr:rowOff>44450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flipV="1">
          <a:off x="22159595" y="5462651"/>
          <a:ext cx="1269" cy="12683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82313</xdr:rowOff>
    </xdr:from>
    <xdr:ext cx="249299" cy="259045"/>
    <xdr:sp macro="" textlink="">
      <xdr:nvSpPr>
        <xdr:cNvPr id="749" name="諸支出金最小値テキスト">
          <a:extLst>
            <a:ext uri="{FF2B5EF4-FFF2-40B4-BE49-F238E27FC236}">
              <a16:creationId xmlns:a16="http://schemas.microsoft.com/office/drawing/2014/main" id="{00000000-0008-0000-0700-0000ED020000}"/>
            </a:ext>
          </a:extLst>
        </xdr:cNvPr>
        <xdr:cNvSpPr txBox="1"/>
      </xdr:nvSpPr>
      <xdr:spPr>
        <a:xfrm>
          <a:off x="22212300" y="676886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94378</xdr:rowOff>
    </xdr:from>
    <xdr:ext cx="469744" cy="259045"/>
    <xdr:sp macro="" textlink="">
      <xdr:nvSpPr>
        <xdr:cNvPr id="751" name="諸支出金最大値テキスト">
          <a:extLst>
            <a:ext uri="{FF2B5EF4-FFF2-40B4-BE49-F238E27FC236}">
              <a16:creationId xmlns:a16="http://schemas.microsoft.com/office/drawing/2014/main" id="{00000000-0008-0000-0700-0000EF020000}"/>
            </a:ext>
          </a:extLst>
        </xdr:cNvPr>
        <xdr:cNvSpPr txBox="1"/>
      </xdr:nvSpPr>
      <xdr:spPr>
        <a:xfrm>
          <a:off x="22212300" y="5237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3,329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147701</xdr:rowOff>
    </xdr:from>
    <xdr:to>
      <xdr:col>116</xdr:col>
      <xdr:colOff>152400</xdr:colOff>
      <xdr:row>31</xdr:row>
      <xdr:rowOff>147701</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22072600" y="5462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171213</xdr:rowOff>
    </xdr:from>
    <xdr:ext cx="313932" cy="259045"/>
    <xdr:sp macro="" textlink="">
      <xdr:nvSpPr>
        <xdr:cNvPr id="754" name="諸支出金平均値テキスト">
          <a:extLst>
            <a:ext uri="{FF2B5EF4-FFF2-40B4-BE49-F238E27FC236}">
              <a16:creationId xmlns:a16="http://schemas.microsoft.com/office/drawing/2014/main" id="{00000000-0008-0000-0700-0000F2020000}"/>
            </a:ext>
          </a:extLst>
        </xdr:cNvPr>
        <xdr:cNvSpPr txBox="1"/>
      </xdr:nvSpPr>
      <xdr:spPr>
        <a:xfrm>
          <a:off x="22212300" y="6514863"/>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148336</xdr:rowOff>
    </xdr:from>
    <xdr:to>
      <xdr:col>116</xdr:col>
      <xdr:colOff>114300</xdr:colOff>
      <xdr:row>39</xdr:row>
      <xdr:rowOff>78486</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22110700" y="6663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115570</xdr:rowOff>
    </xdr:from>
    <xdr:to>
      <xdr:col>112</xdr:col>
      <xdr:colOff>38100</xdr:colOff>
      <xdr:row>39</xdr:row>
      <xdr:rowOff>45720</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1272500" y="663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62247</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134017" y="64058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154432</xdr:rowOff>
    </xdr:from>
    <xdr:to>
      <xdr:col>107</xdr:col>
      <xdr:colOff>101600</xdr:colOff>
      <xdr:row>39</xdr:row>
      <xdr:rowOff>84582</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20383500" y="6669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101109</xdr:rowOff>
    </xdr:from>
    <xdr:ext cx="313932"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0277333" y="644475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2" name="直線コネクタ 761">
          <a:extLst>
            <a:ext uri="{FF2B5EF4-FFF2-40B4-BE49-F238E27FC236}">
              <a16:creationId xmlns:a16="http://schemas.microsoft.com/office/drawing/2014/main" id="{00000000-0008-0000-0700-0000FA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143383</xdr:rowOff>
    </xdr:from>
    <xdr:to>
      <xdr:col>102</xdr:col>
      <xdr:colOff>165100</xdr:colOff>
      <xdr:row>39</xdr:row>
      <xdr:rowOff>73533</xdr:rowOff>
    </xdr:to>
    <xdr:sp macro="" textlink="">
      <xdr:nvSpPr>
        <xdr:cNvPr id="763" name="フローチャート: 判断 762">
          <a:extLst>
            <a:ext uri="{FF2B5EF4-FFF2-40B4-BE49-F238E27FC236}">
              <a16:creationId xmlns:a16="http://schemas.microsoft.com/office/drawing/2014/main" id="{00000000-0008-0000-0700-0000FB020000}"/>
            </a:ext>
          </a:extLst>
        </xdr:cNvPr>
        <xdr:cNvSpPr/>
      </xdr:nvSpPr>
      <xdr:spPr>
        <a:xfrm>
          <a:off x="19494500" y="6658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90060</xdr:rowOff>
    </xdr:from>
    <xdr:ext cx="313932"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9388333" y="64337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122809</xdr:rowOff>
    </xdr:from>
    <xdr:to>
      <xdr:col>98</xdr:col>
      <xdr:colOff>38100</xdr:colOff>
      <xdr:row>39</xdr:row>
      <xdr:rowOff>52959</xdr:rowOff>
    </xdr:to>
    <xdr:sp macro="" textlink="">
      <xdr:nvSpPr>
        <xdr:cNvPr id="765" name="フローチャート: 判断 764">
          <a:extLst>
            <a:ext uri="{FF2B5EF4-FFF2-40B4-BE49-F238E27FC236}">
              <a16:creationId xmlns:a16="http://schemas.microsoft.com/office/drawing/2014/main" id="{00000000-0008-0000-0700-0000FD020000}"/>
            </a:ext>
          </a:extLst>
        </xdr:cNvPr>
        <xdr:cNvSpPr/>
      </xdr:nvSpPr>
      <xdr:spPr>
        <a:xfrm>
          <a:off x="18605500" y="6637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69486</xdr:rowOff>
    </xdr:from>
    <xdr:ext cx="378565"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467017" y="64131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126763</xdr:rowOff>
    </xdr:from>
    <xdr:ext cx="249299" cy="259045"/>
    <xdr:sp macro="" textlink="">
      <xdr:nvSpPr>
        <xdr:cNvPr id="773" name="諸支出金該当値テキスト">
          <a:extLst>
            <a:ext uri="{FF2B5EF4-FFF2-40B4-BE49-F238E27FC236}">
              <a16:creationId xmlns:a16="http://schemas.microsoft.com/office/drawing/2014/main" id="{00000000-0008-0000-0700-000005030000}"/>
            </a:ext>
          </a:extLst>
        </xdr:cNvPr>
        <xdr:cNvSpPr txBox="1"/>
      </xdr:nvSpPr>
      <xdr:spPr>
        <a:xfrm>
          <a:off x="22212300" y="664186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8" name="楕円 777">
          <a:extLst>
            <a:ext uri="{FF2B5EF4-FFF2-40B4-BE49-F238E27FC236}">
              <a16:creationId xmlns:a16="http://schemas.microsoft.com/office/drawing/2014/main" id="{00000000-0008-0000-0700-00000A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0" name="楕円 779">
          <a:extLst>
            <a:ext uri="{FF2B5EF4-FFF2-40B4-BE49-F238E27FC236}">
              <a16:creationId xmlns:a16="http://schemas.microsoft.com/office/drawing/2014/main" id="{00000000-0008-0000-0700-00000C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50</xdr:row>
      <xdr:rowOff>111777</xdr:rowOff>
    </xdr:from>
    <xdr:ext cx="248786"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18039214" y="8684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0" name="前年度繰上充用金グラフ枠">
          <a:extLst>
            <a:ext uri="{FF2B5EF4-FFF2-40B4-BE49-F238E27FC236}">
              <a16:creationId xmlns:a16="http://schemas.microsoft.com/office/drawing/2014/main" id="{00000000-0008-0000-0700-00002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25400</xdr:rowOff>
    </xdr:from>
    <xdr:to>
      <xdr:col>116</xdr:col>
      <xdr:colOff>62864</xdr:colOff>
      <xdr:row>58</xdr:row>
      <xdr:rowOff>25400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2159595" y="99695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02" name="前年度繰上充用金最小値テキスト">
          <a:extLst>
            <a:ext uri="{FF2B5EF4-FFF2-40B4-BE49-F238E27FC236}">
              <a16:creationId xmlns:a16="http://schemas.microsoft.com/office/drawing/2014/main" id="{00000000-0008-0000-0700-000022030000}"/>
            </a:ext>
          </a:extLst>
        </xdr:cNvPr>
        <xdr:cNvSpPr txBox="1"/>
      </xdr:nvSpPr>
      <xdr:spPr>
        <a:xfrm>
          <a:off x="2221230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67327</xdr:rowOff>
    </xdr:from>
    <xdr:ext cx="249299" cy="259045"/>
    <xdr:sp macro="" textlink="">
      <xdr:nvSpPr>
        <xdr:cNvPr id="804" name="前年度繰上充用金最大値テキスト">
          <a:extLst>
            <a:ext uri="{FF2B5EF4-FFF2-40B4-BE49-F238E27FC236}">
              <a16:creationId xmlns:a16="http://schemas.microsoft.com/office/drawing/2014/main" id="{00000000-0008-0000-0700-000024030000}"/>
            </a:ext>
          </a:extLst>
        </xdr:cNvPr>
        <xdr:cNvSpPr txBox="1"/>
      </xdr:nvSpPr>
      <xdr:spPr>
        <a:xfrm>
          <a:off x="22212300" y="9668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25400</xdr:rowOff>
    </xdr:from>
    <xdr:to>
      <xdr:col>116</xdr:col>
      <xdr:colOff>63500</xdr:colOff>
      <xdr:row>58</xdr:row>
      <xdr:rowOff>25400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21323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124477</xdr:rowOff>
    </xdr:from>
    <xdr:ext cx="249299" cy="259045"/>
    <xdr:sp macro="" textlink="">
      <xdr:nvSpPr>
        <xdr:cNvPr id="807" name="前年度繰上充用金平均値テキスト">
          <a:extLst>
            <a:ext uri="{FF2B5EF4-FFF2-40B4-BE49-F238E27FC236}">
              <a16:creationId xmlns:a16="http://schemas.microsoft.com/office/drawing/2014/main" id="{00000000-0008-0000-0700-000027030000}"/>
            </a:ext>
          </a:extLst>
        </xdr:cNvPr>
        <xdr:cNvSpPr txBox="1"/>
      </xdr:nvSpPr>
      <xdr:spPr>
        <a:xfrm>
          <a:off x="22212300" y="9897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221107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25400</xdr:rowOff>
    </xdr:from>
    <xdr:to>
      <xdr:col>111</xdr:col>
      <xdr:colOff>177800</xdr:colOff>
      <xdr:row>58</xdr:row>
      <xdr:rowOff>25400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2043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146050</xdr:rowOff>
    </xdr:from>
    <xdr:to>
      <xdr:col>112</xdr:col>
      <xdr:colOff>38100</xdr:colOff>
      <xdr:row>58</xdr:row>
      <xdr:rowOff>76200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21272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58</xdr:row>
      <xdr:rowOff>67327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19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25400</xdr:rowOff>
    </xdr:from>
    <xdr:to>
      <xdr:col>107</xdr:col>
      <xdr:colOff>50800</xdr:colOff>
      <xdr:row>58</xdr:row>
      <xdr:rowOff>25400</xdr:rowOff>
    </xdr:to>
    <xdr:cxnSp macro="">
      <xdr:nvCxnSpPr>
        <xdr:cNvPr id="812" name="直線コネクタ 811">
          <a:extLst>
            <a:ext uri="{FF2B5EF4-FFF2-40B4-BE49-F238E27FC236}">
              <a16:creationId xmlns:a16="http://schemas.microsoft.com/office/drawing/2014/main" id="{00000000-0008-0000-0700-00002C030000}"/>
            </a:ext>
          </a:extLst>
        </xdr:cNvPr>
        <xdr:cNvCxnSpPr/>
      </xdr:nvCxnSpPr>
      <xdr:spPr>
        <a:xfrm>
          <a:off x="19545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146050</xdr:rowOff>
    </xdr:from>
    <xdr:to>
      <xdr:col>107</xdr:col>
      <xdr:colOff>101600</xdr:colOff>
      <xdr:row>58</xdr:row>
      <xdr:rowOff>76200</xdr:rowOff>
    </xdr:to>
    <xdr:sp macro="" textlink="">
      <xdr:nvSpPr>
        <xdr:cNvPr id="813" name="フローチャート: 判断 812">
          <a:extLst>
            <a:ext uri="{FF2B5EF4-FFF2-40B4-BE49-F238E27FC236}">
              <a16:creationId xmlns:a16="http://schemas.microsoft.com/office/drawing/2014/main" id="{00000000-0008-0000-0700-00002D030000}"/>
            </a:ext>
          </a:extLst>
        </xdr:cNvPr>
        <xdr:cNvSpPr/>
      </xdr:nvSpPr>
      <xdr:spPr>
        <a:xfrm>
          <a:off x="20383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58</xdr:row>
      <xdr:rowOff>67327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030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25400</xdr:rowOff>
    </xdr:from>
    <xdr:to>
      <xdr:col>102</xdr:col>
      <xdr:colOff>114300</xdr:colOff>
      <xdr:row>58</xdr:row>
      <xdr:rowOff>25400</xdr:rowOff>
    </xdr:to>
    <xdr:cxnSp macro="">
      <xdr:nvCxnSpPr>
        <xdr:cNvPr id="815" name="直線コネクタ 814">
          <a:extLst>
            <a:ext uri="{FF2B5EF4-FFF2-40B4-BE49-F238E27FC236}">
              <a16:creationId xmlns:a16="http://schemas.microsoft.com/office/drawing/2014/main" id="{00000000-0008-0000-0700-00002F030000}"/>
            </a:ext>
          </a:extLst>
        </xdr:cNvPr>
        <xdr:cNvCxnSpPr/>
      </xdr:nvCxnSpPr>
      <xdr:spPr>
        <a:xfrm>
          <a:off x="18656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146050</xdr:rowOff>
    </xdr:from>
    <xdr:to>
      <xdr:col>102</xdr:col>
      <xdr:colOff>165100</xdr:colOff>
      <xdr:row>58</xdr:row>
      <xdr:rowOff>76200</xdr:rowOff>
    </xdr:to>
    <xdr:sp macro="" textlink="">
      <xdr:nvSpPr>
        <xdr:cNvPr id="816" name="フローチャート: 判断 815">
          <a:extLst>
            <a:ext uri="{FF2B5EF4-FFF2-40B4-BE49-F238E27FC236}">
              <a16:creationId xmlns:a16="http://schemas.microsoft.com/office/drawing/2014/main" id="{00000000-0008-0000-0700-000030030000}"/>
            </a:ext>
          </a:extLst>
        </xdr:cNvPr>
        <xdr:cNvSpPr/>
      </xdr:nvSpPr>
      <xdr:spPr>
        <a:xfrm>
          <a:off x="19494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58</xdr:row>
      <xdr:rowOff>67327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9420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51</xdr:row>
      <xdr:rowOff>31750</xdr:rowOff>
    </xdr:from>
    <xdr:to>
      <xdr:col>98</xdr:col>
      <xdr:colOff>38100</xdr:colOff>
      <xdr:row>51</xdr:row>
      <xdr:rowOff>133350</xdr:rowOff>
    </xdr:to>
    <xdr:sp macro="" textlink="">
      <xdr:nvSpPr>
        <xdr:cNvPr id="818" name="フローチャート: 判断 817">
          <a:extLst>
            <a:ext uri="{FF2B5EF4-FFF2-40B4-BE49-F238E27FC236}">
              <a16:creationId xmlns:a16="http://schemas.microsoft.com/office/drawing/2014/main" id="{00000000-0008-0000-0700-000032030000}"/>
            </a:ext>
          </a:extLst>
        </xdr:cNvPr>
        <xdr:cNvSpPr/>
      </xdr:nvSpPr>
      <xdr:spPr>
        <a:xfrm>
          <a:off x="18605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49</xdr:row>
      <xdr:rowOff>149877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8531650"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22110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10177</xdr:rowOff>
    </xdr:from>
    <xdr:ext cx="249299" cy="259045"/>
    <xdr:sp macro="" textlink="">
      <xdr:nvSpPr>
        <xdr:cNvPr id="826" name="前年度繰上充用金該当値テキスト">
          <a:extLst>
            <a:ext uri="{FF2B5EF4-FFF2-40B4-BE49-F238E27FC236}">
              <a16:creationId xmlns:a16="http://schemas.microsoft.com/office/drawing/2014/main" id="{00000000-0008-0000-0700-00003A030000}"/>
            </a:ext>
          </a:extLst>
        </xdr:cNvPr>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146050</xdr:rowOff>
    </xdr:from>
    <xdr:to>
      <xdr:col>112</xdr:col>
      <xdr:colOff>38100</xdr:colOff>
      <xdr:row>58</xdr:row>
      <xdr:rowOff>76200</xdr:rowOff>
    </xdr:to>
    <xdr:sp macro="" textlink="">
      <xdr:nvSpPr>
        <xdr:cNvPr id="827" name="楕円 826">
          <a:extLst>
            <a:ext uri="{FF2B5EF4-FFF2-40B4-BE49-F238E27FC236}">
              <a16:creationId xmlns:a16="http://schemas.microsoft.com/office/drawing/2014/main" id="{00000000-0008-0000-0700-00003B030000}"/>
            </a:ext>
          </a:extLst>
        </xdr:cNvPr>
        <xdr:cNvSpPr/>
      </xdr:nvSpPr>
      <xdr:spPr>
        <a:xfrm>
          <a:off x="2127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56</xdr:row>
      <xdr:rowOff>92727</xdr:rowOff>
    </xdr:from>
    <xdr:ext cx="249299"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21198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146050</xdr:rowOff>
    </xdr:from>
    <xdr:to>
      <xdr:col>107</xdr:col>
      <xdr:colOff>101600</xdr:colOff>
      <xdr:row>58</xdr:row>
      <xdr:rowOff>76200</xdr:rowOff>
    </xdr:to>
    <xdr:sp macro="" textlink="">
      <xdr:nvSpPr>
        <xdr:cNvPr id="829" name="楕円 828">
          <a:extLst>
            <a:ext uri="{FF2B5EF4-FFF2-40B4-BE49-F238E27FC236}">
              <a16:creationId xmlns:a16="http://schemas.microsoft.com/office/drawing/2014/main" id="{00000000-0008-0000-0700-00003D030000}"/>
            </a:ext>
          </a:extLst>
        </xdr:cNvPr>
        <xdr:cNvSpPr/>
      </xdr:nvSpPr>
      <xdr:spPr>
        <a:xfrm>
          <a:off x="2038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56</xdr:row>
      <xdr:rowOff>92727</xdr:rowOff>
    </xdr:from>
    <xdr:ext cx="249299"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20309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146050</xdr:rowOff>
    </xdr:from>
    <xdr:to>
      <xdr:col>102</xdr:col>
      <xdr:colOff>165100</xdr:colOff>
      <xdr:row>58</xdr:row>
      <xdr:rowOff>76200</xdr:rowOff>
    </xdr:to>
    <xdr:sp macro="" textlink="">
      <xdr:nvSpPr>
        <xdr:cNvPr id="831" name="楕円 830">
          <a:extLst>
            <a:ext uri="{FF2B5EF4-FFF2-40B4-BE49-F238E27FC236}">
              <a16:creationId xmlns:a16="http://schemas.microsoft.com/office/drawing/2014/main" id="{00000000-0008-0000-0700-00003F030000}"/>
            </a:ext>
          </a:extLst>
        </xdr:cNvPr>
        <xdr:cNvSpPr/>
      </xdr:nvSpPr>
      <xdr:spPr>
        <a:xfrm>
          <a:off x="19494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56</xdr:row>
      <xdr:rowOff>92727</xdr:rowOff>
    </xdr:from>
    <xdr:ext cx="249299" cy="259045"/>
    <xdr:sp macro="" textlink="">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19420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33" name="楕円 832">
          <a:extLst>
            <a:ext uri="{FF2B5EF4-FFF2-40B4-BE49-F238E27FC236}">
              <a16:creationId xmlns:a16="http://schemas.microsoft.com/office/drawing/2014/main" id="{00000000-0008-0000-0700-000041030000}"/>
            </a:ext>
          </a:extLst>
        </xdr:cNvPr>
        <xdr:cNvSpPr/>
      </xdr:nvSpPr>
      <xdr:spPr>
        <a:xfrm>
          <a:off x="18605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58</xdr:row>
      <xdr:rowOff>67327</xdr:rowOff>
    </xdr:from>
    <xdr:ext cx="249299" cy="259045"/>
    <xdr:sp macro="" textlink="">
      <xdr:nvSpPr>
        <xdr:cNvPr id="834" name="テキスト ボックス 833">
          <a:extLst>
            <a:ext uri="{FF2B5EF4-FFF2-40B4-BE49-F238E27FC236}">
              <a16:creationId xmlns:a16="http://schemas.microsoft.com/office/drawing/2014/main" id="{00000000-0008-0000-0700-000042030000}"/>
            </a:ext>
          </a:extLst>
        </xdr:cNvPr>
        <xdr:cNvSpPr txBox="1"/>
      </xdr:nvSpPr>
      <xdr:spPr>
        <a:xfrm>
          <a:off x="18531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5" name="正方形/長方形 834">
          <a:extLst>
            <a:ext uri="{FF2B5EF4-FFF2-40B4-BE49-F238E27FC236}">
              <a16:creationId xmlns:a16="http://schemas.microsoft.com/office/drawing/2014/main" id="{00000000-0008-0000-0700-00004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6" name="正方形/長方形 835">
          <a:extLst>
            <a:ext uri="{FF2B5EF4-FFF2-40B4-BE49-F238E27FC236}">
              <a16:creationId xmlns:a16="http://schemas.microsoft.com/office/drawing/2014/main" id="{00000000-0008-0000-0700-00004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7" name="テキスト ボックス 836">
          <a:extLst>
            <a:ext uri="{FF2B5EF4-FFF2-40B4-BE49-F238E27FC236}">
              <a16:creationId xmlns:a16="http://schemas.microsoft.com/office/drawing/2014/main" id="{00000000-0008-0000-0700-00004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本市の令和</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年度歳出決算総額に対する住民一人当たりコスト</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47</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万</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千円の内訳を目的別で見てみると、令和</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年度に引き続き、民生費に係るコストが</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173,407</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円と最も大きく、コスト全体の約</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分の</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を占めている。令和</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年度は、</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老人福祉費</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が減少した一方、子育て世帯や住民税非課税世帯等への臨時特別給付金の支給により</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児童福祉</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費</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や社会福祉費</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が</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大きく</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増加した。次いで大きなコストは、総務費に係るコストで、</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85,147</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円となった</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対象者</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人あたり</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万円を支給する特別定額給付金</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が</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減少</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した一方</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年度決算剰余金を</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財政</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調整基金に積み立てたこと</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などが主な要因である</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。結果的には、民生費と総務費の</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つで経費の全体の半分以上を占めることとなった。</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そのほか、衛生費に係るコストは、</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新型コロナウイルスワクチン接種事業費</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の増により</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、対前年度比</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22.5</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ポイント増</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の</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31,260</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円とな</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った</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一方、土木費に係るコストは、矢板北スマート</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IC</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整備が完了したことにより、コストは</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35,095</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円、対前年度比</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33.4</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ポイントの大幅減となった。また、災害復旧費については、令和元年東日本台風による被害からの復旧工事が令和</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年度までに完了したことから、</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年ぶりにコストが発生しなかった。</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栃木県矢板市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本市の令和</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年度における実質収支額は、令和</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年度に比べて増加し、実質単年度収支は</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年連続</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黒字</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となった</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。財政調整基金については、</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年度に</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約</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6,000</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万円を</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積み増した</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結果、標準財政規模比</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19.27%</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となり、</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つの目安としている標準財政規模比</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を</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大きく上回る結果</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となった。</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年度</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当初予算編成</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では</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財政調整基金</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からの</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繰入</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れをゼロとしたが</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将来的に予定されている公共施設の更新等に備えるため、今後も</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事務事業の見直しをゼロベースで行うなど、予算規模のスリム化を図るとともに、財政調整基金残高を一定水準確保すること</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で</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、健全な財政運営に努める必要がある。</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栃木県矢板市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本市の令和</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年度決算は、令和</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年度に引き続き、全ての会計において黒字決算となった。</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水道事業会計については、一般会計からの繰入金に依存することなく経営できている。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各会計の実質収支額のうち大きいものを見ていくと、一般会計が約</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700</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万円、水道事業会計が約</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9,100</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万円、下水道事業会計が約</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3,900</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万円、介護保険特別会計が約</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6,800</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万円</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などであり</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、いずれも黒字決算となっている</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連結実質黒字額</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そのもの</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は令和</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年度から令和</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年度にかけて増加した</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が、標準財政規模比としては微減した</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一般会計においては、扶助費や医療・保険系特別会計への繰出金、更新時期を迎えている老朽公共施設の改修等に加え、新型コロナウイルス感染症等の感染症対策により歳出決算規模の拡大が予想されるため、今後も注視していく必要があ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80" zoomScaleNormal="80" workbookViewId="0">
      <selection activeCell="B2" sqref="B2"/>
    </sheetView>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625" t="s">
        <v>78</v>
      </c>
      <c r="C1" s="625"/>
      <c r="D1" s="625"/>
      <c r="E1" s="625"/>
      <c r="F1" s="625"/>
      <c r="G1" s="625"/>
      <c r="H1" s="625"/>
      <c r="I1" s="625"/>
      <c r="J1" s="625"/>
      <c r="K1" s="625"/>
      <c r="L1" s="625"/>
      <c r="M1" s="625"/>
      <c r="N1" s="625"/>
      <c r="O1" s="625"/>
      <c r="P1" s="625"/>
      <c r="Q1" s="625"/>
      <c r="R1" s="625"/>
      <c r="S1" s="625"/>
      <c r="T1" s="625"/>
      <c r="U1" s="625"/>
      <c r="V1" s="625"/>
      <c r="W1" s="625"/>
      <c r="X1" s="625"/>
      <c r="Y1" s="625"/>
      <c r="Z1" s="625"/>
      <c r="AA1" s="625"/>
      <c r="AB1" s="625"/>
      <c r="AC1" s="625"/>
      <c r="AD1" s="625"/>
      <c r="AE1" s="625"/>
      <c r="AF1" s="625"/>
      <c r="AG1" s="625"/>
      <c r="AH1" s="625"/>
      <c r="AI1" s="625"/>
      <c r="AJ1" s="625"/>
      <c r="AK1" s="625"/>
      <c r="AL1" s="625"/>
      <c r="AM1" s="625"/>
      <c r="AN1" s="625"/>
      <c r="AO1" s="625"/>
      <c r="AP1" s="625"/>
      <c r="AQ1" s="625"/>
      <c r="AR1" s="625"/>
      <c r="AS1" s="625"/>
      <c r="AT1" s="625"/>
      <c r="AU1" s="625"/>
      <c r="AV1" s="625"/>
      <c r="AW1" s="625"/>
      <c r="AX1" s="625"/>
      <c r="AY1" s="625"/>
      <c r="AZ1" s="625"/>
      <c r="BA1" s="625"/>
      <c r="BB1" s="625"/>
      <c r="BC1" s="625"/>
      <c r="BD1" s="625"/>
      <c r="BE1" s="625"/>
      <c r="BF1" s="625"/>
      <c r="BG1" s="625"/>
      <c r="BH1" s="625"/>
      <c r="BI1" s="625"/>
      <c r="BJ1" s="625"/>
      <c r="BK1" s="625"/>
      <c r="BL1" s="625"/>
      <c r="BM1" s="625"/>
      <c r="BN1" s="625"/>
      <c r="BO1" s="625"/>
      <c r="BP1" s="625"/>
      <c r="BQ1" s="625"/>
      <c r="BR1" s="625"/>
      <c r="BS1" s="625"/>
      <c r="BT1" s="625"/>
      <c r="BU1" s="625"/>
      <c r="BV1" s="625"/>
      <c r="BW1" s="625"/>
      <c r="BX1" s="625"/>
      <c r="BY1" s="625"/>
      <c r="BZ1" s="625"/>
      <c r="CA1" s="625"/>
      <c r="CB1" s="625"/>
      <c r="CC1" s="625"/>
      <c r="CD1" s="625"/>
      <c r="CE1" s="625"/>
      <c r="CF1" s="625"/>
      <c r="CG1" s="625"/>
      <c r="CH1" s="625"/>
      <c r="CI1" s="625"/>
      <c r="CJ1" s="625"/>
      <c r="CK1" s="625"/>
      <c r="CL1" s="625"/>
      <c r="CM1" s="625"/>
      <c r="CN1" s="625"/>
      <c r="CO1" s="625"/>
      <c r="CP1" s="625"/>
      <c r="CQ1" s="625"/>
      <c r="CR1" s="625"/>
      <c r="CS1" s="625"/>
      <c r="CT1" s="625"/>
      <c r="CU1" s="625"/>
      <c r="CV1" s="625"/>
      <c r="CW1" s="625"/>
      <c r="CX1" s="625"/>
      <c r="CY1" s="625"/>
      <c r="CZ1" s="625"/>
      <c r="DA1" s="625"/>
      <c r="DB1" s="625"/>
      <c r="DC1" s="625"/>
      <c r="DD1" s="625"/>
      <c r="DE1" s="625"/>
      <c r="DF1" s="625"/>
      <c r="DG1" s="625"/>
      <c r="DH1" s="625"/>
      <c r="DI1" s="625"/>
      <c r="DJ1" s="178"/>
      <c r="DK1" s="178"/>
      <c r="DL1" s="178"/>
      <c r="DM1" s="178"/>
      <c r="DN1" s="178"/>
      <c r="DO1" s="178"/>
    </row>
    <row r="2" spans="1:119" ht="24.75" thickBot="1" x14ac:dyDescent="0.2">
      <c r="B2" s="179" t="s">
        <v>79</v>
      </c>
      <c r="C2" s="179"/>
      <c r="D2" s="180"/>
    </row>
    <row r="3" spans="1:119" ht="18.75" customHeight="1" thickBot="1" x14ac:dyDescent="0.2">
      <c r="A3" s="178"/>
      <c r="B3" s="626" t="s">
        <v>80</v>
      </c>
      <c r="C3" s="627"/>
      <c r="D3" s="627"/>
      <c r="E3" s="628"/>
      <c r="F3" s="628"/>
      <c r="G3" s="628"/>
      <c r="H3" s="628"/>
      <c r="I3" s="628"/>
      <c r="J3" s="628"/>
      <c r="K3" s="628"/>
      <c r="L3" s="628" t="s">
        <v>81</v>
      </c>
      <c r="M3" s="628"/>
      <c r="N3" s="628"/>
      <c r="O3" s="628"/>
      <c r="P3" s="628"/>
      <c r="Q3" s="628"/>
      <c r="R3" s="631"/>
      <c r="S3" s="631"/>
      <c r="T3" s="631"/>
      <c r="U3" s="631"/>
      <c r="V3" s="632"/>
      <c r="W3" s="522" t="s">
        <v>82</v>
      </c>
      <c r="X3" s="523"/>
      <c r="Y3" s="523"/>
      <c r="Z3" s="523"/>
      <c r="AA3" s="523"/>
      <c r="AB3" s="627"/>
      <c r="AC3" s="631" t="s">
        <v>83</v>
      </c>
      <c r="AD3" s="523"/>
      <c r="AE3" s="523"/>
      <c r="AF3" s="523"/>
      <c r="AG3" s="523"/>
      <c r="AH3" s="523"/>
      <c r="AI3" s="523"/>
      <c r="AJ3" s="523"/>
      <c r="AK3" s="523"/>
      <c r="AL3" s="593"/>
      <c r="AM3" s="522" t="s">
        <v>84</v>
      </c>
      <c r="AN3" s="523"/>
      <c r="AO3" s="523"/>
      <c r="AP3" s="523"/>
      <c r="AQ3" s="523"/>
      <c r="AR3" s="523"/>
      <c r="AS3" s="523"/>
      <c r="AT3" s="523"/>
      <c r="AU3" s="523"/>
      <c r="AV3" s="523"/>
      <c r="AW3" s="523"/>
      <c r="AX3" s="593"/>
      <c r="AY3" s="585" t="s">
        <v>1</v>
      </c>
      <c r="AZ3" s="586"/>
      <c r="BA3" s="586"/>
      <c r="BB3" s="586"/>
      <c r="BC3" s="586"/>
      <c r="BD3" s="586"/>
      <c r="BE3" s="586"/>
      <c r="BF3" s="586"/>
      <c r="BG3" s="586"/>
      <c r="BH3" s="586"/>
      <c r="BI3" s="586"/>
      <c r="BJ3" s="586"/>
      <c r="BK3" s="586"/>
      <c r="BL3" s="586"/>
      <c r="BM3" s="635"/>
      <c r="BN3" s="522" t="s">
        <v>85</v>
      </c>
      <c r="BO3" s="523"/>
      <c r="BP3" s="523"/>
      <c r="BQ3" s="523"/>
      <c r="BR3" s="523"/>
      <c r="BS3" s="523"/>
      <c r="BT3" s="523"/>
      <c r="BU3" s="593"/>
      <c r="BV3" s="522" t="s">
        <v>86</v>
      </c>
      <c r="BW3" s="523"/>
      <c r="BX3" s="523"/>
      <c r="BY3" s="523"/>
      <c r="BZ3" s="523"/>
      <c r="CA3" s="523"/>
      <c r="CB3" s="523"/>
      <c r="CC3" s="593"/>
      <c r="CD3" s="585" t="s">
        <v>1</v>
      </c>
      <c r="CE3" s="586"/>
      <c r="CF3" s="586"/>
      <c r="CG3" s="586"/>
      <c r="CH3" s="586"/>
      <c r="CI3" s="586"/>
      <c r="CJ3" s="586"/>
      <c r="CK3" s="586"/>
      <c r="CL3" s="586"/>
      <c r="CM3" s="586"/>
      <c r="CN3" s="586"/>
      <c r="CO3" s="586"/>
      <c r="CP3" s="586"/>
      <c r="CQ3" s="586"/>
      <c r="CR3" s="586"/>
      <c r="CS3" s="635"/>
      <c r="CT3" s="522" t="s">
        <v>87</v>
      </c>
      <c r="CU3" s="523"/>
      <c r="CV3" s="523"/>
      <c r="CW3" s="523"/>
      <c r="CX3" s="523"/>
      <c r="CY3" s="523"/>
      <c r="CZ3" s="523"/>
      <c r="DA3" s="593"/>
      <c r="DB3" s="522" t="s">
        <v>88</v>
      </c>
      <c r="DC3" s="523"/>
      <c r="DD3" s="523"/>
      <c r="DE3" s="523"/>
      <c r="DF3" s="523"/>
      <c r="DG3" s="523"/>
      <c r="DH3" s="523"/>
      <c r="DI3" s="593"/>
    </row>
    <row r="4" spans="1:119" ht="18.75" customHeight="1" x14ac:dyDescent="0.15">
      <c r="A4" s="178"/>
      <c r="B4" s="601"/>
      <c r="C4" s="602"/>
      <c r="D4" s="602"/>
      <c r="E4" s="603"/>
      <c r="F4" s="603"/>
      <c r="G4" s="603"/>
      <c r="H4" s="603"/>
      <c r="I4" s="603"/>
      <c r="J4" s="603"/>
      <c r="K4" s="603"/>
      <c r="L4" s="603"/>
      <c r="M4" s="603"/>
      <c r="N4" s="603"/>
      <c r="O4" s="603"/>
      <c r="P4" s="603"/>
      <c r="Q4" s="603"/>
      <c r="R4" s="607"/>
      <c r="S4" s="607"/>
      <c r="T4" s="607"/>
      <c r="U4" s="607"/>
      <c r="V4" s="608"/>
      <c r="W4" s="594"/>
      <c r="X4" s="404"/>
      <c r="Y4" s="404"/>
      <c r="Z4" s="404"/>
      <c r="AA4" s="404"/>
      <c r="AB4" s="602"/>
      <c r="AC4" s="607"/>
      <c r="AD4" s="404"/>
      <c r="AE4" s="404"/>
      <c r="AF4" s="404"/>
      <c r="AG4" s="404"/>
      <c r="AH4" s="404"/>
      <c r="AI4" s="404"/>
      <c r="AJ4" s="404"/>
      <c r="AK4" s="404"/>
      <c r="AL4" s="595"/>
      <c r="AM4" s="544"/>
      <c r="AN4" s="442"/>
      <c r="AO4" s="442"/>
      <c r="AP4" s="442"/>
      <c r="AQ4" s="442"/>
      <c r="AR4" s="442"/>
      <c r="AS4" s="442"/>
      <c r="AT4" s="442"/>
      <c r="AU4" s="442"/>
      <c r="AV4" s="442"/>
      <c r="AW4" s="442"/>
      <c r="AX4" s="634"/>
      <c r="AY4" s="479" t="s">
        <v>89</v>
      </c>
      <c r="AZ4" s="480"/>
      <c r="BA4" s="480"/>
      <c r="BB4" s="480"/>
      <c r="BC4" s="480"/>
      <c r="BD4" s="480"/>
      <c r="BE4" s="480"/>
      <c r="BF4" s="480"/>
      <c r="BG4" s="480"/>
      <c r="BH4" s="480"/>
      <c r="BI4" s="480"/>
      <c r="BJ4" s="480"/>
      <c r="BK4" s="480"/>
      <c r="BL4" s="480"/>
      <c r="BM4" s="481"/>
      <c r="BN4" s="482">
        <v>16047903</v>
      </c>
      <c r="BO4" s="483"/>
      <c r="BP4" s="483"/>
      <c r="BQ4" s="483"/>
      <c r="BR4" s="483"/>
      <c r="BS4" s="483"/>
      <c r="BT4" s="483"/>
      <c r="BU4" s="484"/>
      <c r="BV4" s="482">
        <v>18617143</v>
      </c>
      <c r="BW4" s="483"/>
      <c r="BX4" s="483"/>
      <c r="BY4" s="483"/>
      <c r="BZ4" s="483"/>
      <c r="CA4" s="483"/>
      <c r="CB4" s="483"/>
      <c r="CC4" s="484"/>
      <c r="CD4" s="619" t="s">
        <v>90</v>
      </c>
      <c r="CE4" s="620"/>
      <c r="CF4" s="620"/>
      <c r="CG4" s="620"/>
      <c r="CH4" s="620"/>
      <c r="CI4" s="620"/>
      <c r="CJ4" s="620"/>
      <c r="CK4" s="620"/>
      <c r="CL4" s="620"/>
      <c r="CM4" s="620"/>
      <c r="CN4" s="620"/>
      <c r="CO4" s="620"/>
      <c r="CP4" s="620"/>
      <c r="CQ4" s="620"/>
      <c r="CR4" s="620"/>
      <c r="CS4" s="621"/>
      <c r="CT4" s="622">
        <v>12.3</v>
      </c>
      <c r="CU4" s="623"/>
      <c r="CV4" s="623"/>
      <c r="CW4" s="623"/>
      <c r="CX4" s="623"/>
      <c r="CY4" s="623"/>
      <c r="CZ4" s="623"/>
      <c r="DA4" s="624"/>
      <c r="DB4" s="622">
        <v>12.7</v>
      </c>
      <c r="DC4" s="623"/>
      <c r="DD4" s="623"/>
      <c r="DE4" s="623"/>
      <c r="DF4" s="623"/>
      <c r="DG4" s="623"/>
      <c r="DH4" s="623"/>
      <c r="DI4" s="624"/>
    </row>
    <row r="5" spans="1:119" ht="18.75" customHeight="1" x14ac:dyDescent="0.15">
      <c r="A5" s="178"/>
      <c r="B5" s="629"/>
      <c r="C5" s="443"/>
      <c r="D5" s="443"/>
      <c r="E5" s="630"/>
      <c r="F5" s="630"/>
      <c r="G5" s="630"/>
      <c r="H5" s="630"/>
      <c r="I5" s="630"/>
      <c r="J5" s="630"/>
      <c r="K5" s="630"/>
      <c r="L5" s="630"/>
      <c r="M5" s="630"/>
      <c r="N5" s="630"/>
      <c r="O5" s="630"/>
      <c r="P5" s="630"/>
      <c r="Q5" s="630"/>
      <c r="R5" s="441"/>
      <c r="S5" s="441"/>
      <c r="T5" s="441"/>
      <c r="U5" s="441"/>
      <c r="V5" s="633"/>
      <c r="W5" s="544"/>
      <c r="X5" s="442"/>
      <c r="Y5" s="442"/>
      <c r="Z5" s="442"/>
      <c r="AA5" s="442"/>
      <c r="AB5" s="443"/>
      <c r="AC5" s="441"/>
      <c r="AD5" s="442"/>
      <c r="AE5" s="442"/>
      <c r="AF5" s="442"/>
      <c r="AG5" s="442"/>
      <c r="AH5" s="442"/>
      <c r="AI5" s="442"/>
      <c r="AJ5" s="442"/>
      <c r="AK5" s="442"/>
      <c r="AL5" s="634"/>
      <c r="AM5" s="510" t="s">
        <v>91</v>
      </c>
      <c r="AN5" s="410"/>
      <c r="AO5" s="410"/>
      <c r="AP5" s="410"/>
      <c r="AQ5" s="410"/>
      <c r="AR5" s="410"/>
      <c r="AS5" s="410"/>
      <c r="AT5" s="411"/>
      <c r="AU5" s="511" t="s">
        <v>92</v>
      </c>
      <c r="AV5" s="512"/>
      <c r="AW5" s="512"/>
      <c r="AX5" s="512"/>
      <c r="AY5" s="467" t="s">
        <v>93</v>
      </c>
      <c r="AZ5" s="468"/>
      <c r="BA5" s="468"/>
      <c r="BB5" s="468"/>
      <c r="BC5" s="468"/>
      <c r="BD5" s="468"/>
      <c r="BE5" s="468"/>
      <c r="BF5" s="468"/>
      <c r="BG5" s="468"/>
      <c r="BH5" s="468"/>
      <c r="BI5" s="468"/>
      <c r="BJ5" s="468"/>
      <c r="BK5" s="468"/>
      <c r="BL5" s="468"/>
      <c r="BM5" s="469"/>
      <c r="BN5" s="453">
        <v>14986448</v>
      </c>
      <c r="BO5" s="454"/>
      <c r="BP5" s="454"/>
      <c r="BQ5" s="454"/>
      <c r="BR5" s="454"/>
      <c r="BS5" s="454"/>
      <c r="BT5" s="454"/>
      <c r="BU5" s="455"/>
      <c r="BV5" s="453">
        <v>17596960</v>
      </c>
      <c r="BW5" s="454"/>
      <c r="BX5" s="454"/>
      <c r="BY5" s="454"/>
      <c r="BZ5" s="454"/>
      <c r="CA5" s="454"/>
      <c r="CB5" s="454"/>
      <c r="CC5" s="455"/>
      <c r="CD5" s="493" t="s">
        <v>94</v>
      </c>
      <c r="CE5" s="413"/>
      <c r="CF5" s="413"/>
      <c r="CG5" s="413"/>
      <c r="CH5" s="413"/>
      <c r="CI5" s="413"/>
      <c r="CJ5" s="413"/>
      <c r="CK5" s="413"/>
      <c r="CL5" s="413"/>
      <c r="CM5" s="413"/>
      <c r="CN5" s="413"/>
      <c r="CO5" s="413"/>
      <c r="CP5" s="413"/>
      <c r="CQ5" s="413"/>
      <c r="CR5" s="413"/>
      <c r="CS5" s="494"/>
      <c r="CT5" s="450">
        <v>85</v>
      </c>
      <c r="CU5" s="451"/>
      <c r="CV5" s="451"/>
      <c r="CW5" s="451"/>
      <c r="CX5" s="451"/>
      <c r="CY5" s="451"/>
      <c r="CZ5" s="451"/>
      <c r="DA5" s="452"/>
      <c r="DB5" s="450">
        <v>89.4</v>
      </c>
      <c r="DC5" s="451"/>
      <c r="DD5" s="451"/>
      <c r="DE5" s="451"/>
      <c r="DF5" s="451"/>
      <c r="DG5" s="451"/>
      <c r="DH5" s="451"/>
      <c r="DI5" s="452"/>
    </row>
    <row r="6" spans="1:119" ht="18.75" customHeight="1" x14ac:dyDescent="0.15">
      <c r="A6" s="178"/>
      <c r="B6" s="599" t="s">
        <v>95</v>
      </c>
      <c r="C6" s="440"/>
      <c r="D6" s="440"/>
      <c r="E6" s="600"/>
      <c r="F6" s="600"/>
      <c r="G6" s="600"/>
      <c r="H6" s="600"/>
      <c r="I6" s="600"/>
      <c r="J6" s="600"/>
      <c r="K6" s="600"/>
      <c r="L6" s="600" t="s">
        <v>96</v>
      </c>
      <c r="M6" s="600"/>
      <c r="N6" s="600"/>
      <c r="O6" s="600"/>
      <c r="P6" s="600"/>
      <c r="Q6" s="600"/>
      <c r="R6" s="438"/>
      <c r="S6" s="438"/>
      <c r="T6" s="438"/>
      <c r="U6" s="438"/>
      <c r="V6" s="606"/>
      <c r="W6" s="543" t="s">
        <v>97</v>
      </c>
      <c r="X6" s="439"/>
      <c r="Y6" s="439"/>
      <c r="Z6" s="439"/>
      <c r="AA6" s="439"/>
      <c r="AB6" s="440"/>
      <c r="AC6" s="611" t="s">
        <v>98</v>
      </c>
      <c r="AD6" s="612"/>
      <c r="AE6" s="612"/>
      <c r="AF6" s="612"/>
      <c r="AG6" s="612"/>
      <c r="AH6" s="612"/>
      <c r="AI6" s="612"/>
      <c r="AJ6" s="612"/>
      <c r="AK6" s="612"/>
      <c r="AL6" s="613"/>
      <c r="AM6" s="510" t="s">
        <v>99</v>
      </c>
      <c r="AN6" s="410"/>
      <c r="AO6" s="410"/>
      <c r="AP6" s="410"/>
      <c r="AQ6" s="410"/>
      <c r="AR6" s="410"/>
      <c r="AS6" s="410"/>
      <c r="AT6" s="411"/>
      <c r="AU6" s="511" t="s">
        <v>100</v>
      </c>
      <c r="AV6" s="512"/>
      <c r="AW6" s="512"/>
      <c r="AX6" s="512"/>
      <c r="AY6" s="467" t="s">
        <v>101</v>
      </c>
      <c r="AZ6" s="468"/>
      <c r="BA6" s="468"/>
      <c r="BB6" s="468"/>
      <c r="BC6" s="468"/>
      <c r="BD6" s="468"/>
      <c r="BE6" s="468"/>
      <c r="BF6" s="468"/>
      <c r="BG6" s="468"/>
      <c r="BH6" s="468"/>
      <c r="BI6" s="468"/>
      <c r="BJ6" s="468"/>
      <c r="BK6" s="468"/>
      <c r="BL6" s="468"/>
      <c r="BM6" s="469"/>
      <c r="BN6" s="453">
        <v>1061455</v>
      </c>
      <c r="BO6" s="454"/>
      <c r="BP6" s="454"/>
      <c r="BQ6" s="454"/>
      <c r="BR6" s="454"/>
      <c r="BS6" s="454"/>
      <c r="BT6" s="454"/>
      <c r="BU6" s="455"/>
      <c r="BV6" s="453">
        <v>1020183</v>
      </c>
      <c r="BW6" s="454"/>
      <c r="BX6" s="454"/>
      <c r="BY6" s="454"/>
      <c r="BZ6" s="454"/>
      <c r="CA6" s="454"/>
      <c r="CB6" s="454"/>
      <c r="CC6" s="455"/>
      <c r="CD6" s="493" t="s">
        <v>102</v>
      </c>
      <c r="CE6" s="413"/>
      <c r="CF6" s="413"/>
      <c r="CG6" s="413"/>
      <c r="CH6" s="413"/>
      <c r="CI6" s="413"/>
      <c r="CJ6" s="413"/>
      <c r="CK6" s="413"/>
      <c r="CL6" s="413"/>
      <c r="CM6" s="413"/>
      <c r="CN6" s="413"/>
      <c r="CO6" s="413"/>
      <c r="CP6" s="413"/>
      <c r="CQ6" s="413"/>
      <c r="CR6" s="413"/>
      <c r="CS6" s="494"/>
      <c r="CT6" s="596">
        <v>91.3</v>
      </c>
      <c r="CU6" s="597"/>
      <c r="CV6" s="597"/>
      <c r="CW6" s="597"/>
      <c r="CX6" s="597"/>
      <c r="CY6" s="597"/>
      <c r="CZ6" s="597"/>
      <c r="DA6" s="598"/>
      <c r="DB6" s="596">
        <v>94.8</v>
      </c>
      <c r="DC6" s="597"/>
      <c r="DD6" s="597"/>
      <c r="DE6" s="597"/>
      <c r="DF6" s="597"/>
      <c r="DG6" s="597"/>
      <c r="DH6" s="597"/>
      <c r="DI6" s="598"/>
    </row>
    <row r="7" spans="1:119" ht="18.75" customHeight="1" x14ac:dyDescent="0.15">
      <c r="A7" s="178"/>
      <c r="B7" s="601"/>
      <c r="C7" s="602"/>
      <c r="D7" s="602"/>
      <c r="E7" s="603"/>
      <c r="F7" s="603"/>
      <c r="G7" s="603"/>
      <c r="H7" s="603"/>
      <c r="I7" s="603"/>
      <c r="J7" s="603"/>
      <c r="K7" s="603"/>
      <c r="L7" s="603"/>
      <c r="M7" s="603"/>
      <c r="N7" s="603"/>
      <c r="O7" s="603"/>
      <c r="P7" s="603"/>
      <c r="Q7" s="603"/>
      <c r="R7" s="607"/>
      <c r="S7" s="607"/>
      <c r="T7" s="607"/>
      <c r="U7" s="607"/>
      <c r="V7" s="608"/>
      <c r="W7" s="594"/>
      <c r="X7" s="404"/>
      <c r="Y7" s="404"/>
      <c r="Z7" s="404"/>
      <c r="AA7" s="404"/>
      <c r="AB7" s="602"/>
      <c r="AC7" s="614"/>
      <c r="AD7" s="405"/>
      <c r="AE7" s="405"/>
      <c r="AF7" s="405"/>
      <c r="AG7" s="405"/>
      <c r="AH7" s="405"/>
      <c r="AI7" s="405"/>
      <c r="AJ7" s="405"/>
      <c r="AK7" s="405"/>
      <c r="AL7" s="615"/>
      <c r="AM7" s="510" t="s">
        <v>103</v>
      </c>
      <c r="AN7" s="410"/>
      <c r="AO7" s="410"/>
      <c r="AP7" s="410"/>
      <c r="AQ7" s="410"/>
      <c r="AR7" s="410"/>
      <c r="AS7" s="410"/>
      <c r="AT7" s="411"/>
      <c r="AU7" s="511" t="s">
        <v>100</v>
      </c>
      <c r="AV7" s="512"/>
      <c r="AW7" s="512"/>
      <c r="AX7" s="512"/>
      <c r="AY7" s="467" t="s">
        <v>104</v>
      </c>
      <c r="AZ7" s="468"/>
      <c r="BA7" s="468"/>
      <c r="BB7" s="468"/>
      <c r="BC7" s="468"/>
      <c r="BD7" s="468"/>
      <c r="BE7" s="468"/>
      <c r="BF7" s="468"/>
      <c r="BG7" s="468"/>
      <c r="BH7" s="468"/>
      <c r="BI7" s="468"/>
      <c r="BJ7" s="468"/>
      <c r="BK7" s="468"/>
      <c r="BL7" s="468"/>
      <c r="BM7" s="469"/>
      <c r="BN7" s="453">
        <v>49808</v>
      </c>
      <c r="BO7" s="454"/>
      <c r="BP7" s="454"/>
      <c r="BQ7" s="454"/>
      <c r="BR7" s="454"/>
      <c r="BS7" s="454"/>
      <c r="BT7" s="454"/>
      <c r="BU7" s="455"/>
      <c r="BV7" s="453">
        <v>26076</v>
      </c>
      <c r="BW7" s="454"/>
      <c r="BX7" s="454"/>
      <c r="BY7" s="454"/>
      <c r="BZ7" s="454"/>
      <c r="CA7" s="454"/>
      <c r="CB7" s="454"/>
      <c r="CC7" s="455"/>
      <c r="CD7" s="493" t="s">
        <v>105</v>
      </c>
      <c r="CE7" s="413"/>
      <c r="CF7" s="413"/>
      <c r="CG7" s="413"/>
      <c r="CH7" s="413"/>
      <c r="CI7" s="413"/>
      <c r="CJ7" s="413"/>
      <c r="CK7" s="413"/>
      <c r="CL7" s="413"/>
      <c r="CM7" s="413"/>
      <c r="CN7" s="413"/>
      <c r="CO7" s="413"/>
      <c r="CP7" s="413"/>
      <c r="CQ7" s="413"/>
      <c r="CR7" s="413"/>
      <c r="CS7" s="494"/>
      <c r="CT7" s="453">
        <v>8219415</v>
      </c>
      <c r="CU7" s="454"/>
      <c r="CV7" s="454"/>
      <c r="CW7" s="454"/>
      <c r="CX7" s="454"/>
      <c r="CY7" s="454"/>
      <c r="CZ7" s="454"/>
      <c r="DA7" s="455"/>
      <c r="DB7" s="453">
        <v>7828751</v>
      </c>
      <c r="DC7" s="454"/>
      <c r="DD7" s="454"/>
      <c r="DE7" s="454"/>
      <c r="DF7" s="454"/>
      <c r="DG7" s="454"/>
      <c r="DH7" s="454"/>
      <c r="DI7" s="455"/>
    </row>
    <row r="8" spans="1:119" ht="18.75" customHeight="1" thickBot="1" x14ac:dyDescent="0.2">
      <c r="A8" s="178"/>
      <c r="B8" s="604"/>
      <c r="C8" s="549"/>
      <c r="D8" s="549"/>
      <c r="E8" s="605"/>
      <c r="F8" s="605"/>
      <c r="G8" s="605"/>
      <c r="H8" s="605"/>
      <c r="I8" s="605"/>
      <c r="J8" s="605"/>
      <c r="K8" s="605"/>
      <c r="L8" s="605"/>
      <c r="M8" s="605"/>
      <c r="N8" s="605"/>
      <c r="O8" s="605"/>
      <c r="P8" s="605"/>
      <c r="Q8" s="605"/>
      <c r="R8" s="609"/>
      <c r="S8" s="609"/>
      <c r="T8" s="609"/>
      <c r="U8" s="609"/>
      <c r="V8" s="610"/>
      <c r="W8" s="524"/>
      <c r="X8" s="525"/>
      <c r="Y8" s="525"/>
      <c r="Z8" s="525"/>
      <c r="AA8" s="525"/>
      <c r="AB8" s="549"/>
      <c r="AC8" s="616"/>
      <c r="AD8" s="617"/>
      <c r="AE8" s="617"/>
      <c r="AF8" s="617"/>
      <c r="AG8" s="617"/>
      <c r="AH8" s="617"/>
      <c r="AI8" s="617"/>
      <c r="AJ8" s="617"/>
      <c r="AK8" s="617"/>
      <c r="AL8" s="618"/>
      <c r="AM8" s="510" t="s">
        <v>106</v>
      </c>
      <c r="AN8" s="410"/>
      <c r="AO8" s="410"/>
      <c r="AP8" s="410"/>
      <c r="AQ8" s="410"/>
      <c r="AR8" s="410"/>
      <c r="AS8" s="410"/>
      <c r="AT8" s="411"/>
      <c r="AU8" s="511" t="s">
        <v>107</v>
      </c>
      <c r="AV8" s="512"/>
      <c r="AW8" s="512"/>
      <c r="AX8" s="512"/>
      <c r="AY8" s="467" t="s">
        <v>108</v>
      </c>
      <c r="AZ8" s="468"/>
      <c r="BA8" s="468"/>
      <c r="BB8" s="468"/>
      <c r="BC8" s="468"/>
      <c r="BD8" s="468"/>
      <c r="BE8" s="468"/>
      <c r="BF8" s="468"/>
      <c r="BG8" s="468"/>
      <c r="BH8" s="468"/>
      <c r="BI8" s="468"/>
      <c r="BJ8" s="468"/>
      <c r="BK8" s="468"/>
      <c r="BL8" s="468"/>
      <c r="BM8" s="469"/>
      <c r="BN8" s="453">
        <v>1011647</v>
      </c>
      <c r="BO8" s="454"/>
      <c r="BP8" s="454"/>
      <c r="BQ8" s="454"/>
      <c r="BR8" s="454"/>
      <c r="BS8" s="454"/>
      <c r="BT8" s="454"/>
      <c r="BU8" s="455"/>
      <c r="BV8" s="453">
        <v>994107</v>
      </c>
      <c r="BW8" s="454"/>
      <c r="BX8" s="454"/>
      <c r="BY8" s="454"/>
      <c r="BZ8" s="454"/>
      <c r="CA8" s="454"/>
      <c r="CB8" s="454"/>
      <c r="CC8" s="455"/>
      <c r="CD8" s="493" t="s">
        <v>109</v>
      </c>
      <c r="CE8" s="413"/>
      <c r="CF8" s="413"/>
      <c r="CG8" s="413"/>
      <c r="CH8" s="413"/>
      <c r="CI8" s="413"/>
      <c r="CJ8" s="413"/>
      <c r="CK8" s="413"/>
      <c r="CL8" s="413"/>
      <c r="CM8" s="413"/>
      <c r="CN8" s="413"/>
      <c r="CO8" s="413"/>
      <c r="CP8" s="413"/>
      <c r="CQ8" s="413"/>
      <c r="CR8" s="413"/>
      <c r="CS8" s="494"/>
      <c r="CT8" s="556">
        <v>0.67</v>
      </c>
      <c r="CU8" s="557"/>
      <c r="CV8" s="557"/>
      <c r="CW8" s="557"/>
      <c r="CX8" s="557"/>
      <c r="CY8" s="557"/>
      <c r="CZ8" s="557"/>
      <c r="DA8" s="558"/>
      <c r="DB8" s="556">
        <v>0.68</v>
      </c>
      <c r="DC8" s="557"/>
      <c r="DD8" s="557"/>
      <c r="DE8" s="557"/>
      <c r="DF8" s="557"/>
      <c r="DG8" s="557"/>
      <c r="DH8" s="557"/>
      <c r="DI8" s="558"/>
    </row>
    <row r="9" spans="1:119" ht="18.75" customHeight="1" thickBot="1" x14ac:dyDescent="0.2">
      <c r="A9" s="178"/>
      <c r="B9" s="585" t="s">
        <v>110</v>
      </c>
      <c r="C9" s="586"/>
      <c r="D9" s="586"/>
      <c r="E9" s="586"/>
      <c r="F9" s="586"/>
      <c r="G9" s="586"/>
      <c r="H9" s="586"/>
      <c r="I9" s="586"/>
      <c r="J9" s="586"/>
      <c r="K9" s="504"/>
      <c r="L9" s="587" t="s">
        <v>111</v>
      </c>
      <c r="M9" s="588"/>
      <c r="N9" s="588"/>
      <c r="O9" s="588"/>
      <c r="P9" s="588"/>
      <c r="Q9" s="589"/>
      <c r="R9" s="590">
        <v>31165</v>
      </c>
      <c r="S9" s="591"/>
      <c r="T9" s="591"/>
      <c r="U9" s="591"/>
      <c r="V9" s="592"/>
      <c r="W9" s="522" t="s">
        <v>112</v>
      </c>
      <c r="X9" s="523"/>
      <c r="Y9" s="523"/>
      <c r="Z9" s="523"/>
      <c r="AA9" s="523"/>
      <c r="AB9" s="523"/>
      <c r="AC9" s="523"/>
      <c r="AD9" s="523"/>
      <c r="AE9" s="523"/>
      <c r="AF9" s="523"/>
      <c r="AG9" s="523"/>
      <c r="AH9" s="523"/>
      <c r="AI9" s="523"/>
      <c r="AJ9" s="523"/>
      <c r="AK9" s="523"/>
      <c r="AL9" s="593"/>
      <c r="AM9" s="510" t="s">
        <v>113</v>
      </c>
      <c r="AN9" s="410"/>
      <c r="AO9" s="410"/>
      <c r="AP9" s="410"/>
      <c r="AQ9" s="410"/>
      <c r="AR9" s="410"/>
      <c r="AS9" s="410"/>
      <c r="AT9" s="411"/>
      <c r="AU9" s="511" t="s">
        <v>92</v>
      </c>
      <c r="AV9" s="512"/>
      <c r="AW9" s="512"/>
      <c r="AX9" s="512"/>
      <c r="AY9" s="467" t="s">
        <v>114</v>
      </c>
      <c r="AZ9" s="468"/>
      <c r="BA9" s="468"/>
      <c r="BB9" s="468"/>
      <c r="BC9" s="468"/>
      <c r="BD9" s="468"/>
      <c r="BE9" s="468"/>
      <c r="BF9" s="468"/>
      <c r="BG9" s="468"/>
      <c r="BH9" s="468"/>
      <c r="BI9" s="468"/>
      <c r="BJ9" s="468"/>
      <c r="BK9" s="468"/>
      <c r="BL9" s="468"/>
      <c r="BM9" s="469"/>
      <c r="BN9" s="453">
        <v>17540</v>
      </c>
      <c r="BO9" s="454"/>
      <c r="BP9" s="454"/>
      <c r="BQ9" s="454"/>
      <c r="BR9" s="454"/>
      <c r="BS9" s="454"/>
      <c r="BT9" s="454"/>
      <c r="BU9" s="455"/>
      <c r="BV9" s="453">
        <v>520252</v>
      </c>
      <c r="BW9" s="454"/>
      <c r="BX9" s="454"/>
      <c r="BY9" s="454"/>
      <c r="BZ9" s="454"/>
      <c r="CA9" s="454"/>
      <c r="CB9" s="454"/>
      <c r="CC9" s="455"/>
      <c r="CD9" s="493" t="s">
        <v>115</v>
      </c>
      <c r="CE9" s="413"/>
      <c r="CF9" s="413"/>
      <c r="CG9" s="413"/>
      <c r="CH9" s="413"/>
      <c r="CI9" s="413"/>
      <c r="CJ9" s="413"/>
      <c r="CK9" s="413"/>
      <c r="CL9" s="413"/>
      <c r="CM9" s="413"/>
      <c r="CN9" s="413"/>
      <c r="CO9" s="413"/>
      <c r="CP9" s="413"/>
      <c r="CQ9" s="413"/>
      <c r="CR9" s="413"/>
      <c r="CS9" s="494"/>
      <c r="CT9" s="450">
        <v>11</v>
      </c>
      <c r="CU9" s="451"/>
      <c r="CV9" s="451"/>
      <c r="CW9" s="451"/>
      <c r="CX9" s="451"/>
      <c r="CY9" s="451"/>
      <c r="CZ9" s="451"/>
      <c r="DA9" s="452"/>
      <c r="DB9" s="450">
        <v>11.9</v>
      </c>
      <c r="DC9" s="451"/>
      <c r="DD9" s="451"/>
      <c r="DE9" s="451"/>
      <c r="DF9" s="451"/>
      <c r="DG9" s="451"/>
      <c r="DH9" s="451"/>
      <c r="DI9" s="452"/>
    </row>
    <row r="10" spans="1:119" ht="18.75" customHeight="1" thickBot="1" x14ac:dyDescent="0.2">
      <c r="A10" s="178"/>
      <c r="B10" s="585"/>
      <c r="C10" s="586"/>
      <c r="D10" s="586"/>
      <c r="E10" s="586"/>
      <c r="F10" s="586"/>
      <c r="G10" s="586"/>
      <c r="H10" s="586"/>
      <c r="I10" s="586"/>
      <c r="J10" s="586"/>
      <c r="K10" s="504"/>
      <c r="L10" s="409" t="s">
        <v>116</v>
      </c>
      <c r="M10" s="410"/>
      <c r="N10" s="410"/>
      <c r="O10" s="410"/>
      <c r="P10" s="410"/>
      <c r="Q10" s="411"/>
      <c r="R10" s="406">
        <v>33354</v>
      </c>
      <c r="S10" s="407"/>
      <c r="T10" s="407"/>
      <c r="U10" s="407"/>
      <c r="V10" s="466"/>
      <c r="W10" s="594"/>
      <c r="X10" s="404"/>
      <c r="Y10" s="404"/>
      <c r="Z10" s="404"/>
      <c r="AA10" s="404"/>
      <c r="AB10" s="404"/>
      <c r="AC10" s="404"/>
      <c r="AD10" s="404"/>
      <c r="AE10" s="404"/>
      <c r="AF10" s="404"/>
      <c r="AG10" s="404"/>
      <c r="AH10" s="404"/>
      <c r="AI10" s="404"/>
      <c r="AJ10" s="404"/>
      <c r="AK10" s="404"/>
      <c r="AL10" s="595"/>
      <c r="AM10" s="510" t="s">
        <v>117</v>
      </c>
      <c r="AN10" s="410"/>
      <c r="AO10" s="410"/>
      <c r="AP10" s="410"/>
      <c r="AQ10" s="410"/>
      <c r="AR10" s="410"/>
      <c r="AS10" s="410"/>
      <c r="AT10" s="411"/>
      <c r="AU10" s="511" t="s">
        <v>118</v>
      </c>
      <c r="AV10" s="512"/>
      <c r="AW10" s="512"/>
      <c r="AX10" s="512"/>
      <c r="AY10" s="467" t="s">
        <v>119</v>
      </c>
      <c r="AZ10" s="468"/>
      <c r="BA10" s="468"/>
      <c r="BB10" s="468"/>
      <c r="BC10" s="468"/>
      <c r="BD10" s="468"/>
      <c r="BE10" s="468"/>
      <c r="BF10" s="468"/>
      <c r="BG10" s="468"/>
      <c r="BH10" s="468"/>
      <c r="BI10" s="468"/>
      <c r="BJ10" s="468"/>
      <c r="BK10" s="468"/>
      <c r="BL10" s="468"/>
      <c r="BM10" s="469"/>
      <c r="BN10" s="453">
        <v>860170</v>
      </c>
      <c r="BO10" s="454"/>
      <c r="BP10" s="454"/>
      <c r="BQ10" s="454"/>
      <c r="BR10" s="454"/>
      <c r="BS10" s="454"/>
      <c r="BT10" s="454"/>
      <c r="BU10" s="455"/>
      <c r="BV10" s="453">
        <v>218</v>
      </c>
      <c r="BW10" s="454"/>
      <c r="BX10" s="454"/>
      <c r="BY10" s="454"/>
      <c r="BZ10" s="454"/>
      <c r="CA10" s="454"/>
      <c r="CB10" s="454"/>
      <c r="CC10" s="455"/>
      <c r="CD10" s="181" t="s">
        <v>120</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585"/>
      <c r="C11" s="586"/>
      <c r="D11" s="586"/>
      <c r="E11" s="586"/>
      <c r="F11" s="586"/>
      <c r="G11" s="586"/>
      <c r="H11" s="586"/>
      <c r="I11" s="586"/>
      <c r="J11" s="586"/>
      <c r="K11" s="504"/>
      <c r="L11" s="414" t="s">
        <v>121</v>
      </c>
      <c r="M11" s="415"/>
      <c r="N11" s="415"/>
      <c r="O11" s="415"/>
      <c r="P11" s="415"/>
      <c r="Q11" s="416"/>
      <c r="R11" s="582" t="s">
        <v>122</v>
      </c>
      <c r="S11" s="583"/>
      <c r="T11" s="583"/>
      <c r="U11" s="583"/>
      <c r="V11" s="584"/>
      <c r="W11" s="594"/>
      <c r="X11" s="404"/>
      <c r="Y11" s="404"/>
      <c r="Z11" s="404"/>
      <c r="AA11" s="404"/>
      <c r="AB11" s="404"/>
      <c r="AC11" s="404"/>
      <c r="AD11" s="404"/>
      <c r="AE11" s="404"/>
      <c r="AF11" s="404"/>
      <c r="AG11" s="404"/>
      <c r="AH11" s="404"/>
      <c r="AI11" s="404"/>
      <c r="AJ11" s="404"/>
      <c r="AK11" s="404"/>
      <c r="AL11" s="595"/>
      <c r="AM11" s="510" t="s">
        <v>123</v>
      </c>
      <c r="AN11" s="410"/>
      <c r="AO11" s="410"/>
      <c r="AP11" s="410"/>
      <c r="AQ11" s="410"/>
      <c r="AR11" s="410"/>
      <c r="AS11" s="410"/>
      <c r="AT11" s="411"/>
      <c r="AU11" s="511" t="s">
        <v>124</v>
      </c>
      <c r="AV11" s="512"/>
      <c r="AW11" s="512"/>
      <c r="AX11" s="512"/>
      <c r="AY11" s="467" t="s">
        <v>125</v>
      </c>
      <c r="AZ11" s="468"/>
      <c r="BA11" s="468"/>
      <c r="BB11" s="468"/>
      <c r="BC11" s="468"/>
      <c r="BD11" s="468"/>
      <c r="BE11" s="468"/>
      <c r="BF11" s="468"/>
      <c r="BG11" s="468"/>
      <c r="BH11" s="468"/>
      <c r="BI11" s="468"/>
      <c r="BJ11" s="468"/>
      <c r="BK11" s="468"/>
      <c r="BL11" s="468"/>
      <c r="BM11" s="469"/>
      <c r="BN11" s="453">
        <v>0</v>
      </c>
      <c r="BO11" s="454"/>
      <c r="BP11" s="454"/>
      <c r="BQ11" s="454"/>
      <c r="BR11" s="454"/>
      <c r="BS11" s="454"/>
      <c r="BT11" s="454"/>
      <c r="BU11" s="455"/>
      <c r="BV11" s="453">
        <v>0</v>
      </c>
      <c r="BW11" s="454"/>
      <c r="BX11" s="454"/>
      <c r="BY11" s="454"/>
      <c r="BZ11" s="454"/>
      <c r="CA11" s="454"/>
      <c r="CB11" s="454"/>
      <c r="CC11" s="455"/>
      <c r="CD11" s="493" t="s">
        <v>126</v>
      </c>
      <c r="CE11" s="413"/>
      <c r="CF11" s="413"/>
      <c r="CG11" s="413"/>
      <c r="CH11" s="413"/>
      <c r="CI11" s="413"/>
      <c r="CJ11" s="413"/>
      <c r="CK11" s="413"/>
      <c r="CL11" s="413"/>
      <c r="CM11" s="413"/>
      <c r="CN11" s="413"/>
      <c r="CO11" s="413"/>
      <c r="CP11" s="413"/>
      <c r="CQ11" s="413"/>
      <c r="CR11" s="413"/>
      <c r="CS11" s="494"/>
      <c r="CT11" s="556" t="s">
        <v>127</v>
      </c>
      <c r="CU11" s="557"/>
      <c r="CV11" s="557"/>
      <c r="CW11" s="557"/>
      <c r="CX11" s="557"/>
      <c r="CY11" s="557"/>
      <c r="CZ11" s="557"/>
      <c r="DA11" s="558"/>
      <c r="DB11" s="556" t="s">
        <v>128</v>
      </c>
      <c r="DC11" s="557"/>
      <c r="DD11" s="557"/>
      <c r="DE11" s="557"/>
      <c r="DF11" s="557"/>
      <c r="DG11" s="557"/>
      <c r="DH11" s="557"/>
      <c r="DI11" s="558"/>
    </row>
    <row r="12" spans="1:119" ht="18.75" customHeight="1" x14ac:dyDescent="0.15">
      <c r="A12" s="178"/>
      <c r="B12" s="559" t="s">
        <v>129</v>
      </c>
      <c r="C12" s="560"/>
      <c r="D12" s="560"/>
      <c r="E12" s="560"/>
      <c r="F12" s="560"/>
      <c r="G12" s="560"/>
      <c r="H12" s="560"/>
      <c r="I12" s="560"/>
      <c r="J12" s="560"/>
      <c r="K12" s="561"/>
      <c r="L12" s="568" t="s">
        <v>130</v>
      </c>
      <c r="M12" s="569"/>
      <c r="N12" s="569"/>
      <c r="O12" s="569"/>
      <c r="P12" s="569"/>
      <c r="Q12" s="570"/>
      <c r="R12" s="571">
        <v>31373</v>
      </c>
      <c r="S12" s="572"/>
      <c r="T12" s="572"/>
      <c r="U12" s="572"/>
      <c r="V12" s="573"/>
      <c r="W12" s="574" t="s">
        <v>1</v>
      </c>
      <c r="X12" s="512"/>
      <c r="Y12" s="512"/>
      <c r="Z12" s="512"/>
      <c r="AA12" s="512"/>
      <c r="AB12" s="575"/>
      <c r="AC12" s="576" t="s">
        <v>131</v>
      </c>
      <c r="AD12" s="577"/>
      <c r="AE12" s="577"/>
      <c r="AF12" s="577"/>
      <c r="AG12" s="578"/>
      <c r="AH12" s="576" t="s">
        <v>132</v>
      </c>
      <c r="AI12" s="577"/>
      <c r="AJ12" s="577"/>
      <c r="AK12" s="577"/>
      <c r="AL12" s="579"/>
      <c r="AM12" s="510" t="s">
        <v>133</v>
      </c>
      <c r="AN12" s="410"/>
      <c r="AO12" s="410"/>
      <c r="AP12" s="410"/>
      <c r="AQ12" s="410"/>
      <c r="AR12" s="410"/>
      <c r="AS12" s="410"/>
      <c r="AT12" s="411"/>
      <c r="AU12" s="511" t="s">
        <v>134</v>
      </c>
      <c r="AV12" s="512"/>
      <c r="AW12" s="512"/>
      <c r="AX12" s="512"/>
      <c r="AY12" s="467" t="s">
        <v>135</v>
      </c>
      <c r="AZ12" s="468"/>
      <c r="BA12" s="468"/>
      <c r="BB12" s="468"/>
      <c r="BC12" s="468"/>
      <c r="BD12" s="468"/>
      <c r="BE12" s="468"/>
      <c r="BF12" s="468"/>
      <c r="BG12" s="468"/>
      <c r="BH12" s="468"/>
      <c r="BI12" s="468"/>
      <c r="BJ12" s="468"/>
      <c r="BK12" s="468"/>
      <c r="BL12" s="468"/>
      <c r="BM12" s="469"/>
      <c r="BN12" s="453">
        <v>0</v>
      </c>
      <c r="BO12" s="454"/>
      <c r="BP12" s="454"/>
      <c r="BQ12" s="454"/>
      <c r="BR12" s="454"/>
      <c r="BS12" s="454"/>
      <c r="BT12" s="454"/>
      <c r="BU12" s="455"/>
      <c r="BV12" s="453">
        <v>70937</v>
      </c>
      <c r="BW12" s="454"/>
      <c r="BX12" s="454"/>
      <c r="BY12" s="454"/>
      <c r="BZ12" s="454"/>
      <c r="CA12" s="454"/>
      <c r="CB12" s="454"/>
      <c r="CC12" s="455"/>
      <c r="CD12" s="493" t="s">
        <v>136</v>
      </c>
      <c r="CE12" s="413"/>
      <c r="CF12" s="413"/>
      <c r="CG12" s="413"/>
      <c r="CH12" s="413"/>
      <c r="CI12" s="413"/>
      <c r="CJ12" s="413"/>
      <c r="CK12" s="413"/>
      <c r="CL12" s="413"/>
      <c r="CM12" s="413"/>
      <c r="CN12" s="413"/>
      <c r="CO12" s="413"/>
      <c r="CP12" s="413"/>
      <c r="CQ12" s="413"/>
      <c r="CR12" s="413"/>
      <c r="CS12" s="494"/>
      <c r="CT12" s="556" t="s">
        <v>137</v>
      </c>
      <c r="CU12" s="557"/>
      <c r="CV12" s="557"/>
      <c r="CW12" s="557"/>
      <c r="CX12" s="557"/>
      <c r="CY12" s="557"/>
      <c r="CZ12" s="557"/>
      <c r="DA12" s="558"/>
      <c r="DB12" s="556" t="s">
        <v>137</v>
      </c>
      <c r="DC12" s="557"/>
      <c r="DD12" s="557"/>
      <c r="DE12" s="557"/>
      <c r="DF12" s="557"/>
      <c r="DG12" s="557"/>
      <c r="DH12" s="557"/>
      <c r="DI12" s="558"/>
    </row>
    <row r="13" spans="1:119" ht="18.75" customHeight="1" x14ac:dyDescent="0.15">
      <c r="A13" s="178"/>
      <c r="B13" s="562"/>
      <c r="C13" s="563"/>
      <c r="D13" s="563"/>
      <c r="E13" s="563"/>
      <c r="F13" s="563"/>
      <c r="G13" s="563"/>
      <c r="H13" s="563"/>
      <c r="I13" s="563"/>
      <c r="J13" s="563"/>
      <c r="K13" s="564"/>
      <c r="L13" s="187"/>
      <c r="M13" s="537" t="s">
        <v>138</v>
      </c>
      <c r="N13" s="538"/>
      <c r="O13" s="538"/>
      <c r="P13" s="538"/>
      <c r="Q13" s="539"/>
      <c r="R13" s="540">
        <v>31045</v>
      </c>
      <c r="S13" s="541"/>
      <c r="T13" s="541"/>
      <c r="U13" s="541"/>
      <c r="V13" s="542"/>
      <c r="W13" s="543" t="s">
        <v>139</v>
      </c>
      <c r="X13" s="439"/>
      <c r="Y13" s="439"/>
      <c r="Z13" s="439"/>
      <c r="AA13" s="439"/>
      <c r="AB13" s="440"/>
      <c r="AC13" s="406">
        <v>1145</v>
      </c>
      <c r="AD13" s="407"/>
      <c r="AE13" s="407"/>
      <c r="AF13" s="407"/>
      <c r="AG13" s="408"/>
      <c r="AH13" s="406">
        <v>1187</v>
      </c>
      <c r="AI13" s="407"/>
      <c r="AJ13" s="407"/>
      <c r="AK13" s="407"/>
      <c r="AL13" s="466"/>
      <c r="AM13" s="510" t="s">
        <v>140</v>
      </c>
      <c r="AN13" s="410"/>
      <c r="AO13" s="410"/>
      <c r="AP13" s="410"/>
      <c r="AQ13" s="410"/>
      <c r="AR13" s="410"/>
      <c r="AS13" s="410"/>
      <c r="AT13" s="411"/>
      <c r="AU13" s="511" t="s">
        <v>134</v>
      </c>
      <c r="AV13" s="512"/>
      <c r="AW13" s="512"/>
      <c r="AX13" s="512"/>
      <c r="AY13" s="467" t="s">
        <v>141</v>
      </c>
      <c r="AZ13" s="468"/>
      <c r="BA13" s="468"/>
      <c r="BB13" s="468"/>
      <c r="BC13" s="468"/>
      <c r="BD13" s="468"/>
      <c r="BE13" s="468"/>
      <c r="BF13" s="468"/>
      <c r="BG13" s="468"/>
      <c r="BH13" s="468"/>
      <c r="BI13" s="468"/>
      <c r="BJ13" s="468"/>
      <c r="BK13" s="468"/>
      <c r="BL13" s="468"/>
      <c r="BM13" s="469"/>
      <c r="BN13" s="453">
        <v>877710</v>
      </c>
      <c r="BO13" s="454"/>
      <c r="BP13" s="454"/>
      <c r="BQ13" s="454"/>
      <c r="BR13" s="454"/>
      <c r="BS13" s="454"/>
      <c r="BT13" s="454"/>
      <c r="BU13" s="455"/>
      <c r="BV13" s="453">
        <v>449533</v>
      </c>
      <c r="BW13" s="454"/>
      <c r="BX13" s="454"/>
      <c r="BY13" s="454"/>
      <c r="BZ13" s="454"/>
      <c r="CA13" s="454"/>
      <c r="CB13" s="454"/>
      <c r="CC13" s="455"/>
      <c r="CD13" s="493" t="s">
        <v>142</v>
      </c>
      <c r="CE13" s="413"/>
      <c r="CF13" s="413"/>
      <c r="CG13" s="413"/>
      <c r="CH13" s="413"/>
      <c r="CI13" s="413"/>
      <c r="CJ13" s="413"/>
      <c r="CK13" s="413"/>
      <c r="CL13" s="413"/>
      <c r="CM13" s="413"/>
      <c r="CN13" s="413"/>
      <c r="CO13" s="413"/>
      <c r="CP13" s="413"/>
      <c r="CQ13" s="413"/>
      <c r="CR13" s="413"/>
      <c r="CS13" s="494"/>
      <c r="CT13" s="450">
        <v>8.8000000000000007</v>
      </c>
      <c r="CU13" s="451"/>
      <c r="CV13" s="451"/>
      <c r="CW13" s="451"/>
      <c r="CX13" s="451"/>
      <c r="CY13" s="451"/>
      <c r="CZ13" s="451"/>
      <c r="DA13" s="452"/>
      <c r="DB13" s="450">
        <v>9.1</v>
      </c>
      <c r="DC13" s="451"/>
      <c r="DD13" s="451"/>
      <c r="DE13" s="451"/>
      <c r="DF13" s="451"/>
      <c r="DG13" s="451"/>
      <c r="DH13" s="451"/>
      <c r="DI13" s="452"/>
    </row>
    <row r="14" spans="1:119" ht="18.75" customHeight="1" thickBot="1" x14ac:dyDescent="0.2">
      <c r="A14" s="178"/>
      <c r="B14" s="562"/>
      <c r="C14" s="563"/>
      <c r="D14" s="563"/>
      <c r="E14" s="563"/>
      <c r="F14" s="563"/>
      <c r="G14" s="563"/>
      <c r="H14" s="563"/>
      <c r="I14" s="563"/>
      <c r="J14" s="563"/>
      <c r="K14" s="564"/>
      <c r="L14" s="527" t="s">
        <v>143</v>
      </c>
      <c r="M14" s="580"/>
      <c r="N14" s="580"/>
      <c r="O14" s="580"/>
      <c r="P14" s="580"/>
      <c r="Q14" s="581"/>
      <c r="R14" s="540">
        <v>31719</v>
      </c>
      <c r="S14" s="541"/>
      <c r="T14" s="541"/>
      <c r="U14" s="541"/>
      <c r="V14" s="542"/>
      <c r="W14" s="544"/>
      <c r="X14" s="442"/>
      <c r="Y14" s="442"/>
      <c r="Z14" s="442"/>
      <c r="AA14" s="442"/>
      <c r="AB14" s="443"/>
      <c r="AC14" s="533">
        <v>7.7</v>
      </c>
      <c r="AD14" s="534"/>
      <c r="AE14" s="534"/>
      <c r="AF14" s="534"/>
      <c r="AG14" s="535"/>
      <c r="AH14" s="533">
        <v>7.3</v>
      </c>
      <c r="AI14" s="534"/>
      <c r="AJ14" s="534"/>
      <c r="AK14" s="534"/>
      <c r="AL14" s="536"/>
      <c r="AM14" s="510"/>
      <c r="AN14" s="410"/>
      <c r="AO14" s="410"/>
      <c r="AP14" s="410"/>
      <c r="AQ14" s="410"/>
      <c r="AR14" s="410"/>
      <c r="AS14" s="410"/>
      <c r="AT14" s="411"/>
      <c r="AU14" s="511"/>
      <c r="AV14" s="512"/>
      <c r="AW14" s="512"/>
      <c r="AX14" s="512"/>
      <c r="AY14" s="467"/>
      <c r="AZ14" s="468"/>
      <c r="BA14" s="468"/>
      <c r="BB14" s="468"/>
      <c r="BC14" s="468"/>
      <c r="BD14" s="468"/>
      <c r="BE14" s="468"/>
      <c r="BF14" s="468"/>
      <c r="BG14" s="468"/>
      <c r="BH14" s="468"/>
      <c r="BI14" s="468"/>
      <c r="BJ14" s="468"/>
      <c r="BK14" s="468"/>
      <c r="BL14" s="468"/>
      <c r="BM14" s="469"/>
      <c r="BN14" s="453"/>
      <c r="BO14" s="454"/>
      <c r="BP14" s="454"/>
      <c r="BQ14" s="454"/>
      <c r="BR14" s="454"/>
      <c r="BS14" s="454"/>
      <c r="BT14" s="454"/>
      <c r="BU14" s="455"/>
      <c r="BV14" s="453"/>
      <c r="BW14" s="454"/>
      <c r="BX14" s="454"/>
      <c r="BY14" s="454"/>
      <c r="BZ14" s="454"/>
      <c r="CA14" s="454"/>
      <c r="CB14" s="454"/>
      <c r="CC14" s="455"/>
      <c r="CD14" s="490" t="s">
        <v>144</v>
      </c>
      <c r="CE14" s="491"/>
      <c r="CF14" s="491"/>
      <c r="CG14" s="491"/>
      <c r="CH14" s="491"/>
      <c r="CI14" s="491"/>
      <c r="CJ14" s="491"/>
      <c r="CK14" s="491"/>
      <c r="CL14" s="491"/>
      <c r="CM14" s="491"/>
      <c r="CN14" s="491"/>
      <c r="CO14" s="491"/>
      <c r="CP14" s="491"/>
      <c r="CQ14" s="491"/>
      <c r="CR14" s="491"/>
      <c r="CS14" s="492"/>
      <c r="CT14" s="550">
        <v>29.1</v>
      </c>
      <c r="CU14" s="551"/>
      <c r="CV14" s="551"/>
      <c r="CW14" s="551"/>
      <c r="CX14" s="551"/>
      <c r="CY14" s="551"/>
      <c r="CZ14" s="551"/>
      <c r="DA14" s="552"/>
      <c r="DB14" s="550">
        <v>52</v>
      </c>
      <c r="DC14" s="551"/>
      <c r="DD14" s="551"/>
      <c r="DE14" s="551"/>
      <c r="DF14" s="551"/>
      <c r="DG14" s="551"/>
      <c r="DH14" s="551"/>
      <c r="DI14" s="552"/>
    </row>
    <row r="15" spans="1:119" ht="18.75" customHeight="1" x14ac:dyDescent="0.15">
      <c r="A15" s="178"/>
      <c r="B15" s="562"/>
      <c r="C15" s="563"/>
      <c r="D15" s="563"/>
      <c r="E15" s="563"/>
      <c r="F15" s="563"/>
      <c r="G15" s="563"/>
      <c r="H15" s="563"/>
      <c r="I15" s="563"/>
      <c r="J15" s="563"/>
      <c r="K15" s="564"/>
      <c r="L15" s="187"/>
      <c r="M15" s="537" t="s">
        <v>145</v>
      </c>
      <c r="N15" s="538"/>
      <c r="O15" s="538"/>
      <c r="P15" s="538"/>
      <c r="Q15" s="539"/>
      <c r="R15" s="540">
        <v>31400</v>
      </c>
      <c r="S15" s="541"/>
      <c r="T15" s="541"/>
      <c r="U15" s="541"/>
      <c r="V15" s="542"/>
      <c r="W15" s="543" t="s">
        <v>146</v>
      </c>
      <c r="X15" s="439"/>
      <c r="Y15" s="439"/>
      <c r="Z15" s="439"/>
      <c r="AA15" s="439"/>
      <c r="AB15" s="440"/>
      <c r="AC15" s="406">
        <v>4667</v>
      </c>
      <c r="AD15" s="407"/>
      <c r="AE15" s="407"/>
      <c r="AF15" s="407"/>
      <c r="AG15" s="408"/>
      <c r="AH15" s="406">
        <v>5503</v>
      </c>
      <c r="AI15" s="407"/>
      <c r="AJ15" s="407"/>
      <c r="AK15" s="407"/>
      <c r="AL15" s="466"/>
      <c r="AM15" s="510"/>
      <c r="AN15" s="410"/>
      <c r="AO15" s="410"/>
      <c r="AP15" s="410"/>
      <c r="AQ15" s="410"/>
      <c r="AR15" s="410"/>
      <c r="AS15" s="410"/>
      <c r="AT15" s="411"/>
      <c r="AU15" s="511"/>
      <c r="AV15" s="512"/>
      <c r="AW15" s="512"/>
      <c r="AX15" s="512"/>
      <c r="AY15" s="479" t="s">
        <v>147</v>
      </c>
      <c r="AZ15" s="480"/>
      <c r="BA15" s="480"/>
      <c r="BB15" s="480"/>
      <c r="BC15" s="480"/>
      <c r="BD15" s="480"/>
      <c r="BE15" s="480"/>
      <c r="BF15" s="480"/>
      <c r="BG15" s="480"/>
      <c r="BH15" s="480"/>
      <c r="BI15" s="480"/>
      <c r="BJ15" s="480"/>
      <c r="BK15" s="480"/>
      <c r="BL15" s="480"/>
      <c r="BM15" s="481"/>
      <c r="BN15" s="482">
        <v>4159785</v>
      </c>
      <c r="BO15" s="483"/>
      <c r="BP15" s="483"/>
      <c r="BQ15" s="483"/>
      <c r="BR15" s="483"/>
      <c r="BS15" s="483"/>
      <c r="BT15" s="483"/>
      <c r="BU15" s="484"/>
      <c r="BV15" s="482">
        <v>4271521</v>
      </c>
      <c r="BW15" s="483"/>
      <c r="BX15" s="483"/>
      <c r="BY15" s="483"/>
      <c r="BZ15" s="483"/>
      <c r="CA15" s="483"/>
      <c r="CB15" s="483"/>
      <c r="CC15" s="484"/>
      <c r="CD15" s="553" t="s">
        <v>148</v>
      </c>
      <c r="CE15" s="554"/>
      <c r="CF15" s="554"/>
      <c r="CG15" s="554"/>
      <c r="CH15" s="554"/>
      <c r="CI15" s="554"/>
      <c r="CJ15" s="554"/>
      <c r="CK15" s="554"/>
      <c r="CL15" s="554"/>
      <c r="CM15" s="554"/>
      <c r="CN15" s="554"/>
      <c r="CO15" s="554"/>
      <c r="CP15" s="554"/>
      <c r="CQ15" s="554"/>
      <c r="CR15" s="554"/>
      <c r="CS15" s="555"/>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562"/>
      <c r="C16" s="563"/>
      <c r="D16" s="563"/>
      <c r="E16" s="563"/>
      <c r="F16" s="563"/>
      <c r="G16" s="563"/>
      <c r="H16" s="563"/>
      <c r="I16" s="563"/>
      <c r="J16" s="563"/>
      <c r="K16" s="564"/>
      <c r="L16" s="527" t="s">
        <v>149</v>
      </c>
      <c r="M16" s="528"/>
      <c r="N16" s="528"/>
      <c r="O16" s="528"/>
      <c r="P16" s="528"/>
      <c r="Q16" s="529"/>
      <c r="R16" s="530" t="s">
        <v>150</v>
      </c>
      <c r="S16" s="531"/>
      <c r="T16" s="531"/>
      <c r="U16" s="531"/>
      <c r="V16" s="532"/>
      <c r="W16" s="544"/>
      <c r="X16" s="442"/>
      <c r="Y16" s="442"/>
      <c r="Z16" s="442"/>
      <c r="AA16" s="442"/>
      <c r="AB16" s="443"/>
      <c r="AC16" s="533">
        <v>31.3</v>
      </c>
      <c r="AD16" s="534"/>
      <c r="AE16" s="534"/>
      <c r="AF16" s="534"/>
      <c r="AG16" s="535"/>
      <c r="AH16" s="533">
        <v>33.799999999999997</v>
      </c>
      <c r="AI16" s="534"/>
      <c r="AJ16" s="534"/>
      <c r="AK16" s="534"/>
      <c r="AL16" s="536"/>
      <c r="AM16" s="510"/>
      <c r="AN16" s="410"/>
      <c r="AO16" s="410"/>
      <c r="AP16" s="410"/>
      <c r="AQ16" s="410"/>
      <c r="AR16" s="410"/>
      <c r="AS16" s="410"/>
      <c r="AT16" s="411"/>
      <c r="AU16" s="511"/>
      <c r="AV16" s="512"/>
      <c r="AW16" s="512"/>
      <c r="AX16" s="512"/>
      <c r="AY16" s="467" t="s">
        <v>151</v>
      </c>
      <c r="AZ16" s="468"/>
      <c r="BA16" s="468"/>
      <c r="BB16" s="468"/>
      <c r="BC16" s="468"/>
      <c r="BD16" s="468"/>
      <c r="BE16" s="468"/>
      <c r="BF16" s="468"/>
      <c r="BG16" s="468"/>
      <c r="BH16" s="468"/>
      <c r="BI16" s="468"/>
      <c r="BJ16" s="468"/>
      <c r="BK16" s="468"/>
      <c r="BL16" s="468"/>
      <c r="BM16" s="469"/>
      <c r="BN16" s="453">
        <v>6544560</v>
      </c>
      <c r="BO16" s="454"/>
      <c r="BP16" s="454"/>
      <c r="BQ16" s="454"/>
      <c r="BR16" s="454"/>
      <c r="BS16" s="454"/>
      <c r="BT16" s="454"/>
      <c r="BU16" s="455"/>
      <c r="BV16" s="453">
        <v>6264372</v>
      </c>
      <c r="BW16" s="454"/>
      <c r="BX16" s="454"/>
      <c r="BY16" s="454"/>
      <c r="BZ16" s="454"/>
      <c r="CA16" s="454"/>
      <c r="CB16" s="454"/>
      <c r="CC16" s="455"/>
      <c r="CD16" s="191"/>
      <c r="CE16" s="485"/>
      <c r="CF16" s="485"/>
      <c r="CG16" s="485"/>
      <c r="CH16" s="485"/>
      <c r="CI16" s="485"/>
      <c r="CJ16" s="485"/>
      <c r="CK16" s="485"/>
      <c r="CL16" s="485"/>
      <c r="CM16" s="485"/>
      <c r="CN16" s="485"/>
      <c r="CO16" s="485"/>
      <c r="CP16" s="485"/>
      <c r="CQ16" s="485"/>
      <c r="CR16" s="485"/>
      <c r="CS16" s="486"/>
      <c r="CT16" s="450"/>
      <c r="CU16" s="451"/>
      <c r="CV16" s="451"/>
      <c r="CW16" s="451"/>
      <c r="CX16" s="451"/>
      <c r="CY16" s="451"/>
      <c r="CZ16" s="451"/>
      <c r="DA16" s="452"/>
      <c r="DB16" s="450"/>
      <c r="DC16" s="451"/>
      <c r="DD16" s="451"/>
      <c r="DE16" s="451"/>
      <c r="DF16" s="451"/>
      <c r="DG16" s="451"/>
      <c r="DH16" s="451"/>
      <c r="DI16" s="452"/>
    </row>
    <row r="17" spans="1:113" ht="18.75" customHeight="1" thickBot="1" x14ac:dyDescent="0.2">
      <c r="A17" s="178"/>
      <c r="B17" s="565"/>
      <c r="C17" s="566"/>
      <c r="D17" s="566"/>
      <c r="E17" s="566"/>
      <c r="F17" s="566"/>
      <c r="G17" s="566"/>
      <c r="H17" s="566"/>
      <c r="I17" s="566"/>
      <c r="J17" s="566"/>
      <c r="K17" s="567"/>
      <c r="L17" s="192"/>
      <c r="M17" s="546" t="s">
        <v>152</v>
      </c>
      <c r="N17" s="547"/>
      <c r="O17" s="547"/>
      <c r="P17" s="547"/>
      <c r="Q17" s="548"/>
      <c r="R17" s="530" t="s">
        <v>150</v>
      </c>
      <c r="S17" s="531"/>
      <c r="T17" s="531"/>
      <c r="U17" s="531"/>
      <c r="V17" s="532"/>
      <c r="W17" s="543" t="s">
        <v>153</v>
      </c>
      <c r="X17" s="439"/>
      <c r="Y17" s="439"/>
      <c r="Z17" s="439"/>
      <c r="AA17" s="439"/>
      <c r="AB17" s="440"/>
      <c r="AC17" s="406">
        <v>9085</v>
      </c>
      <c r="AD17" s="407"/>
      <c r="AE17" s="407"/>
      <c r="AF17" s="407"/>
      <c r="AG17" s="408"/>
      <c r="AH17" s="406">
        <v>9579</v>
      </c>
      <c r="AI17" s="407"/>
      <c r="AJ17" s="407"/>
      <c r="AK17" s="407"/>
      <c r="AL17" s="466"/>
      <c r="AM17" s="510"/>
      <c r="AN17" s="410"/>
      <c r="AO17" s="410"/>
      <c r="AP17" s="410"/>
      <c r="AQ17" s="410"/>
      <c r="AR17" s="410"/>
      <c r="AS17" s="410"/>
      <c r="AT17" s="411"/>
      <c r="AU17" s="511"/>
      <c r="AV17" s="512"/>
      <c r="AW17" s="512"/>
      <c r="AX17" s="512"/>
      <c r="AY17" s="467" t="s">
        <v>154</v>
      </c>
      <c r="AZ17" s="468"/>
      <c r="BA17" s="468"/>
      <c r="BB17" s="468"/>
      <c r="BC17" s="468"/>
      <c r="BD17" s="468"/>
      <c r="BE17" s="468"/>
      <c r="BF17" s="468"/>
      <c r="BG17" s="468"/>
      <c r="BH17" s="468"/>
      <c r="BI17" s="468"/>
      <c r="BJ17" s="468"/>
      <c r="BK17" s="468"/>
      <c r="BL17" s="468"/>
      <c r="BM17" s="469"/>
      <c r="BN17" s="453">
        <v>5244739</v>
      </c>
      <c r="BO17" s="454"/>
      <c r="BP17" s="454"/>
      <c r="BQ17" s="454"/>
      <c r="BR17" s="454"/>
      <c r="BS17" s="454"/>
      <c r="BT17" s="454"/>
      <c r="BU17" s="455"/>
      <c r="BV17" s="453">
        <v>5390245</v>
      </c>
      <c r="BW17" s="454"/>
      <c r="BX17" s="454"/>
      <c r="BY17" s="454"/>
      <c r="BZ17" s="454"/>
      <c r="CA17" s="454"/>
      <c r="CB17" s="454"/>
      <c r="CC17" s="455"/>
      <c r="CD17" s="191"/>
      <c r="CE17" s="485"/>
      <c r="CF17" s="485"/>
      <c r="CG17" s="485"/>
      <c r="CH17" s="485"/>
      <c r="CI17" s="485"/>
      <c r="CJ17" s="485"/>
      <c r="CK17" s="485"/>
      <c r="CL17" s="485"/>
      <c r="CM17" s="485"/>
      <c r="CN17" s="485"/>
      <c r="CO17" s="485"/>
      <c r="CP17" s="485"/>
      <c r="CQ17" s="485"/>
      <c r="CR17" s="485"/>
      <c r="CS17" s="486"/>
      <c r="CT17" s="450"/>
      <c r="CU17" s="451"/>
      <c r="CV17" s="451"/>
      <c r="CW17" s="451"/>
      <c r="CX17" s="451"/>
      <c r="CY17" s="451"/>
      <c r="CZ17" s="451"/>
      <c r="DA17" s="452"/>
      <c r="DB17" s="450"/>
      <c r="DC17" s="451"/>
      <c r="DD17" s="451"/>
      <c r="DE17" s="451"/>
      <c r="DF17" s="451"/>
      <c r="DG17" s="451"/>
      <c r="DH17" s="451"/>
      <c r="DI17" s="452"/>
    </row>
    <row r="18" spans="1:113" ht="18.75" customHeight="1" thickBot="1" x14ac:dyDescent="0.2">
      <c r="A18" s="178"/>
      <c r="B18" s="503" t="s">
        <v>155</v>
      </c>
      <c r="C18" s="504"/>
      <c r="D18" s="504"/>
      <c r="E18" s="505"/>
      <c r="F18" s="505"/>
      <c r="G18" s="505"/>
      <c r="H18" s="505"/>
      <c r="I18" s="505"/>
      <c r="J18" s="505"/>
      <c r="K18" s="505"/>
      <c r="L18" s="506">
        <v>170.46</v>
      </c>
      <c r="M18" s="506"/>
      <c r="N18" s="506"/>
      <c r="O18" s="506"/>
      <c r="P18" s="506"/>
      <c r="Q18" s="506"/>
      <c r="R18" s="507"/>
      <c r="S18" s="507"/>
      <c r="T18" s="507"/>
      <c r="U18" s="507"/>
      <c r="V18" s="508"/>
      <c r="W18" s="524"/>
      <c r="X18" s="525"/>
      <c r="Y18" s="525"/>
      <c r="Z18" s="525"/>
      <c r="AA18" s="525"/>
      <c r="AB18" s="549"/>
      <c r="AC18" s="423">
        <v>61</v>
      </c>
      <c r="AD18" s="424"/>
      <c r="AE18" s="424"/>
      <c r="AF18" s="424"/>
      <c r="AG18" s="509"/>
      <c r="AH18" s="423">
        <v>58.9</v>
      </c>
      <c r="AI18" s="424"/>
      <c r="AJ18" s="424"/>
      <c r="AK18" s="424"/>
      <c r="AL18" s="425"/>
      <c r="AM18" s="510"/>
      <c r="AN18" s="410"/>
      <c r="AO18" s="410"/>
      <c r="AP18" s="410"/>
      <c r="AQ18" s="410"/>
      <c r="AR18" s="410"/>
      <c r="AS18" s="410"/>
      <c r="AT18" s="411"/>
      <c r="AU18" s="511"/>
      <c r="AV18" s="512"/>
      <c r="AW18" s="512"/>
      <c r="AX18" s="512"/>
      <c r="AY18" s="467" t="s">
        <v>156</v>
      </c>
      <c r="AZ18" s="468"/>
      <c r="BA18" s="468"/>
      <c r="BB18" s="468"/>
      <c r="BC18" s="468"/>
      <c r="BD18" s="468"/>
      <c r="BE18" s="468"/>
      <c r="BF18" s="468"/>
      <c r="BG18" s="468"/>
      <c r="BH18" s="468"/>
      <c r="BI18" s="468"/>
      <c r="BJ18" s="468"/>
      <c r="BK18" s="468"/>
      <c r="BL18" s="468"/>
      <c r="BM18" s="469"/>
      <c r="BN18" s="453">
        <v>7235398</v>
      </c>
      <c r="BO18" s="454"/>
      <c r="BP18" s="454"/>
      <c r="BQ18" s="454"/>
      <c r="BR18" s="454"/>
      <c r="BS18" s="454"/>
      <c r="BT18" s="454"/>
      <c r="BU18" s="455"/>
      <c r="BV18" s="453">
        <v>7049755</v>
      </c>
      <c r="BW18" s="454"/>
      <c r="BX18" s="454"/>
      <c r="BY18" s="454"/>
      <c r="BZ18" s="454"/>
      <c r="CA18" s="454"/>
      <c r="CB18" s="454"/>
      <c r="CC18" s="455"/>
      <c r="CD18" s="191"/>
      <c r="CE18" s="485"/>
      <c r="CF18" s="485"/>
      <c r="CG18" s="485"/>
      <c r="CH18" s="485"/>
      <c r="CI18" s="485"/>
      <c r="CJ18" s="485"/>
      <c r="CK18" s="485"/>
      <c r="CL18" s="485"/>
      <c r="CM18" s="485"/>
      <c r="CN18" s="485"/>
      <c r="CO18" s="485"/>
      <c r="CP18" s="485"/>
      <c r="CQ18" s="485"/>
      <c r="CR18" s="485"/>
      <c r="CS18" s="486"/>
      <c r="CT18" s="450"/>
      <c r="CU18" s="451"/>
      <c r="CV18" s="451"/>
      <c r="CW18" s="451"/>
      <c r="CX18" s="451"/>
      <c r="CY18" s="451"/>
      <c r="CZ18" s="451"/>
      <c r="DA18" s="452"/>
      <c r="DB18" s="450"/>
      <c r="DC18" s="451"/>
      <c r="DD18" s="451"/>
      <c r="DE18" s="451"/>
      <c r="DF18" s="451"/>
      <c r="DG18" s="451"/>
      <c r="DH18" s="451"/>
      <c r="DI18" s="452"/>
    </row>
    <row r="19" spans="1:113" ht="18.75" customHeight="1" thickBot="1" x14ac:dyDescent="0.2">
      <c r="A19" s="178"/>
      <c r="B19" s="503" t="s">
        <v>157</v>
      </c>
      <c r="C19" s="504"/>
      <c r="D19" s="504"/>
      <c r="E19" s="505"/>
      <c r="F19" s="505"/>
      <c r="G19" s="505"/>
      <c r="H19" s="505"/>
      <c r="I19" s="505"/>
      <c r="J19" s="505"/>
      <c r="K19" s="505"/>
      <c r="L19" s="513">
        <v>183</v>
      </c>
      <c r="M19" s="513"/>
      <c r="N19" s="513"/>
      <c r="O19" s="513"/>
      <c r="P19" s="513"/>
      <c r="Q19" s="513"/>
      <c r="R19" s="514"/>
      <c r="S19" s="514"/>
      <c r="T19" s="514"/>
      <c r="U19" s="514"/>
      <c r="V19" s="515"/>
      <c r="W19" s="522"/>
      <c r="X19" s="523"/>
      <c r="Y19" s="523"/>
      <c r="Z19" s="523"/>
      <c r="AA19" s="523"/>
      <c r="AB19" s="523"/>
      <c r="AC19" s="526"/>
      <c r="AD19" s="526"/>
      <c r="AE19" s="526"/>
      <c r="AF19" s="526"/>
      <c r="AG19" s="526"/>
      <c r="AH19" s="526"/>
      <c r="AI19" s="526"/>
      <c r="AJ19" s="526"/>
      <c r="AK19" s="526"/>
      <c r="AL19" s="545"/>
      <c r="AM19" s="510"/>
      <c r="AN19" s="410"/>
      <c r="AO19" s="410"/>
      <c r="AP19" s="410"/>
      <c r="AQ19" s="410"/>
      <c r="AR19" s="410"/>
      <c r="AS19" s="410"/>
      <c r="AT19" s="411"/>
      <c r="AU19" s="511"/>
      <c r="AV19" s="512"/>
      <c r="AW19" s="512"/>
      <c r="AX19" s="512"/>
      <c r="AY19" s="467" t="s">
        <v>158</v>
      </c>
      <c r="AZ19" s="468"/>
      <c r="BA19" s="468"/>
      <c r="BB19" s="468"/>
      <c r="BC19" s="468"/>
      <c r="BD19" s="468"/>
      <c r="BE19" s="468"/>
      <c r="BF19" s="468"/>
      <c r="BG19" s="468"/>
      <c r="BH19" s="468"/>
      <c r="BI19" s="468"/>
      <c r="BJ19" s="468"/>
      <c r="BK19" s="468"/>
      <c r="BL19" s="468"/>
      <c r="BM19" s="469"/>
      <c r="BN19" s="453">
        <v>10837784</v>
      </c>
      <c r="BO19" s="454"/>
      <c r="BP19" s="454"/>
      <c r="BQ19" s="454"/>
      <c r="BR19" s="454"/>
      <c r="BS19" s="454"/>
      <c r="BT19" s="454"/>
      <c r="BU19" s="455"/>
      <c r="BV19" s="453">
        <v>9540213</v>
      </c>
      <c r="BW19" s="454"/>
      <c r="BX19" s="454"/>
      <c r="BY19" s="454"/>
      <c r="BZ19" s="454"/>
      <c r="CA19" s="454"/>
      <c r="CB19" s="454"/>
      <c r="CC19" s="455"/>
      <c r="CD19" s="191"/>
      <c r="CE19" s="485"/>
      <c r="CF19" s="485"/>
      <c r="CG19" s="485"/>
      <c r="CH19" s="485"/>
      <c r="CI19" s="485"/>
      <c r="CJ19" s="485"/>
      <c r="CK19" s="485"/>
      <c r="CL19" s="485"/>
      <c r="CM19" s="485"/>
      <c r="CN19" s="485"/>
      <c r="CO19" s="485"/>
      <c r="CP19" s="485"/>
      <c r="CQ19" s="485"/>
      <c r="CR19" s="485"/>
      <c r="CS19" s="486"/>
      <c r="CT19" s="450"/>
      <c r="CU19" s="451"/>
      <c r="CV19" s="451"/>
      <c r="CW19" s="451"/>
      <c r="CX19" s="451"/>
      <c r="CY19" s="451"/>
      <c r="CZ19" s="451"/>
      <c r="DA19" s="452"/>
      <c r="DB19" s="450"/>
      <c r="DC19" s="451"/>
      <c r="DD19" s="451"/>
      <c r="DE19" s="451"/>
      <c r="DF19" s="451"/>
      <c r="DG19" s="451"/>
      <c r="DH19" s="451"/>
      <c r="DI19" s="452"/>
    </row>
    <row r="20" spans="1:113" ht="18.75" customHeight="1" thickBot="1" x14ac:dyDescent="0.2">
      <c r="A20" s="178"/>
      <c r="B20" s="503" t="s">
        <v>159</v>
      </c>
      <c r="C20" s="504"/>
      <c r="D20" s="504"/>
      <c r="E20" s="505"/>
      <c r="F20" s="505"/>
      <c r="G20" s="505"/>
      <c r="H20" s="505"/>
      <c r="I20" s="505"/>
      <c r="J20" s="505"/>
      <c r="K20" s="505"/>
      <c r="L20" s="513">
        <v>12012</v>
      </c>
      <c r="M20" s="513"/>
      <c r="N20" s="513"/>
      <c r="O20" s="513"/>
      <c r="P20" s="513"/>
      <c r="Q20" s="513"/>
      <c r="R20" s="514"/>
      <c r="S20" s="514"/>
      <c r="T20" s="514"/>
      <c r="U20" s="514"/>
      <c r="V20" s="515"/>
      <c r="W20" s="524"/>
      <c r="X20" s="525"/>
      <c r="Y20" s="525"/>
      <c r="Z20" s="525"/>
      <c r="AA20" s="525"/>
      <c r="AB20" s="525"/>
      <c r="AC20" s="516"/>
      <c r="AD20" s="516"/>
      <c r="AE20" s="516"/>
      <c r="AF20" s="516"/>
      <c r="AG20" s="516"/>
      <c r="AH20" s="516"/>
      <c r="AI20" s="516"/>
      <c r="AJ20" s="516"/>
      <c r="AK20" s="516"/>
      <c r="AL20" s="517"/>
      <c r="AM20" s="518"/>
      <c r="AN20" s="415"/>
      <c r="AO20" s="415"/>
      <c r="AP20" s="415"/>
      <c r="AQ20" s="415"/>
      <c r="AR20" s="415"/>
      <c r="AS20" s="415"/>
      <c r="AT20" s="416"/>
      <c r="AU20" s="519"/>
      <c r="AV20" s="520"/>
      <c r="AW20" s="520"/>
      <c r="AX20" s="521"/>
      <c r="AY20" s="467"/>
      <c r="AZ20" s="468"/>
      <c r="BA20" s="468"/>
      <c r="BB20" s="468"/>
      <c r="BC20" s="468"/>
      <c r="BD20" s="468"/>
      <c r="BE20" s="468"/>
      <c r="BF20" s="468"/>
      <c r="BG20" s="468"/>
      <c r="BH20" s="468"/>
      <c r="BI20" s="468"/>
      <c r="BJ20" s="468"/>
      <c r="BK20" s="468"/>
      <c r="BL20" s="468"/>
      <c r="BM20" s="469"/>
      <c r="BN20" s="453"/>
      <c r="BO20" s="454"/>
      <c r="BP20" s="454"/>
      <c r="BQ20" s="454"/>
      <c r="BR20" s="454"/>
      <c r="BS20" s="454"/>
      <c r="BT20" s="454"/>
      <c r="BU20" s="455"/>
      <c r="BV20" s="453"/>
      <c r="BW20" s="454"/>
      <c r="BX20" s="454"/>
      <c r="BY20" s="454"/>
      <c r="BZ20" s="454"/>
      <c r="CA20" s="454"/>
      <c r="CB20" s="454"/>
      <c r="CC20" s="455"/>
      <c r="CD20" s="191"/>
      <c r="CE20" s="485"/>
      <c r="CF20" s="485"/>
      <c r="CG20" s="485"/>
      <c r="CH20" s="485"/>
      <c r="CI20" s="485"/>
      <c r="CJ20" s="485"/>
      <c r="CK20" s="485"/>
      <c r="CL20" s="485"/>
      <c r="CM20" s="485"/>
      <c r="CN20" s="485"/>
      <c r="CO20" s="485"/>
      <c r="CP20" s="485"/>
      <c r="CQ20" s="485"/>
      <c r="CR20" s="485"/>
      <c r="CS20" s="486"/>
      <c r="CT20" s="450"/>
      <c r="CU20" s="451"/>
      <c r="CV20" s="451"/>
      <c r="CW20" s="451"/>
      <c r="CX20" s="451"/>
      <c r="CY20" s="451"/>
      <c r="CZ20" s="451"/>
      <c r="DA20" s="452"/>
      <c r="DB20" s="450"/>
      <c r="DC20" s="451"/>
      <c r="DD20" s="451"/>
      <c r="DE20" s="451"/>
      <c r="DF20" s="451"/>
      <c r="DG20" s="451"/>
      <c r="DH20" s="451"/>
      <c r="DI20" s="452"/>
    </row>
    <row r="21" spans="1:113" ht="18.75" customHeight="1" thickBot="1" x14ac:dyDescent="0.2">
      <c r="A21" s="178"/>
      <c r="B21" s="500" t="s">
        <v>160</v>
      </c>
      <c r="C21" s="501"/>
      <c r="D21" s="501"/>
      <c r="E21" s="501"/>
      <c r="F21" s="501"/>
      <c r="G21" s="501"/>
      <c r="H21" s="501"/>
      <c r="I21" s="501"/>
      <c r="J21" s="501"/>
      <c r="K21" s="501"/>
      <c r="L21" s="501"/>
      <c r="M21" s="501"/>
      <c r="N21" s="501"/>
      <c r="O21" s="501"/>
      <c r="P21" s="501"/>
      <c r="Q21" s="501"/>
      <c r="R21" s="501"/>
      <c r="S21" s="501"/>
      <c r="T21" s="501"/>
      <c r="U21" s="501"/>
      <c r="V21" s="501"/>
      <c r="W21" s="501"/>
      <c r="X21" s="501"/>
      <c r="Y21" s="501"/>
      <c r="Z21" s="501"/>
      <c r="AA21" s="501"/>
      <c r="AB21" s="501"/>
      <c r="AC21" s="501"/>
      <c r="AD21" s="501"/>
      <c r="AE21" s="501"/>
      <c r="AF21" s="501"/>
      <c r="AG21" s="501"/>
      <c r="AH21" s="501"/>
      <c r="AI21" s="501"/>
      <c r="AJ21" s="501"/>
      <c r="AK21" s="501"/>
      <c r="AL21" s="501"/>
      <c r="AM21" s="501"/>
      <c r="AN21" s="501"/>
      <c r="AO21" s="501"/>
      <c r="AP21" s="501"/>
      <c r="AQ21" s="501"/>
      <c r="AR21" s="501"/>
      <c r="AS21" s="501"/>
      <c r="AT21" s="501"/>
      <c r="AU21" s="501"/>
      <c r="AV21" s="501"/>
      <c r="AW21" s="501"/>
      <c r="AX21" s="502"/>
      <c r="AY21" s="426"/>
      <c r="AZ21" s="427"/>
      <c r="BA21" s="427"/>
      <c r="BB21" s="427"/>
      <c r="BC21" s="427"/>
      <c r="BD21" s="427"/>
      <c r="BE21" s="427"/>
      <c r="BF21" s="427"/>
      <c r="BG21" s="427"/>
      <c r="BH21" s="427"/>
      <c r="BI21" s="427"/>
      <c r="BJ21" s="427"/>
      <c r="BK21" s="427"/>
      <c r="BL21" s="427"/>
      <c r="BM21" s="428"/>
      <c r="BN21" s="487"/>
      <c r="BO21" s="488"/>
      <c r="BP21" s="488"/>
      <c r="BQ21" s="488"/>
      <c r="BR21" s="488"/>
      <c r="BS21" s="488"/>
      <c r="BT21" s="488"/>
      <c r="BU21" s="489"/>
      <c r="BV21" s="487"/>
      <c r="BW21" s="488"/>
      <c r="BX21" s="488"/>
      <c r="BY21" s="488"/>
      <c r="BZ21" s="488"/>
      <c r="CA21" s="488"/>
      <c r="CB21" s="488"/>
      <c r="CC21" s="489"/>
      <c r="CD21" s="191"/>
      <c r="CE21" s="485"/>
      <c r="CF21" s="485"/>
      <c r="CG21" s="485"/>
      <c r="CH21" s="485"/>
      <c r="CI21" s="485"/>
      <c r="CJ21" s="485"/>
      <c r="CK21" s="485"/>
      <c r="CL21" s="485"/>
      <c r="CM21" s="485"/>
      <c r="CN21" s="485"/>
      <c r="CO21" s="485"/>
      <c r="CP21" s="485"/>
      <c r="CQ21" s="485"/>
      <c r="CR21" s="485"/>
      <c r="CS21" s="486"/>
      <c r="CT21" s="450"/>
      <c r="CU21" s="451"/>
      <c r="CV21" s="451"/>
      <c r="CW21" s="451"/>
      <c r="CX21" s="451"/>
      <c r="CY21" s="451"/>
      <c r="CZ21" s="451"/>
      <c r="DA21" s="452"/>
      <c r="DB21" s="450"/>
      <c r="DC21" s="451"/>
      <c r="DD21" s="451"/>
      <c r="DE21" s="451"/>
      <c r="DF21" s="451"/>
      <c r="DG21" s="451"/>
      <c r="DH21" s="451"/>
      <c r="DI21" s="452"/>
    </row>
    <row r="22" spans="1:113" ht="18.75" customHeight="1" x14ac:dyDescent="0.15">
      <c r="A22" s="178"/>
      <c r="B22" s="429" t="s">
        <v>161</v>
      </c>
      <c r="C22" s="430"/>
      <c r="D22" s="431"/>
      <c r="E22" s="438" t="s">
        <v>1</v>
      </c>
      <c r="F22" s="439"/>
      <c r="G22" s="439"/>
      <c r="H22" s="439"/>
      <c r="I22" s="439"/>
      <c r="J22" s="439"/>
      <c r="K22" s="440"/>
      <c r="L22" s="438" t="s">
        <v>162</v>
      </c>
      <c r="M22" s="439"/>
      <c r="N22" s="439"/>
      <c r="O22" s="439"/>
      <c r="P22" s="440"/>
      <c r="Q22" s="444" t="s">
        <v>163</v>
      </c>
      <c r="R22" s="445"/>
      <c r="S22" s="445"/>
      <c r="T22" s="445"/>
      <c r="U22" s="445"/>
      <c r="V22" s="446"/>
      <c r="W22" s="495" t="s">
        <v>164</v>
      </c>
      <c r="X22" s="430"/>
      <c r="Y22" s="431"/>
      <c r="Z22" s="438" t="s">
        <v>1</v>
      </c>
      <c r="AA22" s="439"/>
      <c r="AB22" s="439"/>
      <c r="AC22" s="439"/>
      <c r="AD22" s="439"/>
      <c r="AE22" s="439"/>
      <c r="AF22" s="439"/>
      <c r="AG22" s="440"/>
      <c r="AH22" s="456" t="s">
        <v>165</v>
      </c>
      <c r="AI22" s="439"/>
      <c r="AJ22" s="439"/>
      <c r="AK22" s="439"/>
      <c r="AL22" s="440"/>
      <c r="AM22" s="456" t="s">
        <v>166</v>
      </c>
      <c r="AN22" s="457"/>
      <c r="AO22" s="457"/>
      <c r="AP22" s="457"/>
      <c r="AQ22" s="457"/>
      <c r="AR22" s="458"/>
      <c r="AS22" s="444" t="s">
        <v>163</v>
      </c>
      <c r="AT22" s="445"/>
      <c r="AU22" s="445"/>
      <c r="AV22" s="445"/>
      <c r="AW22" s="445"/>
      <c r="AX22" s="462"/>
      <c r="AY22" s="479" t="s">
        <v>167</v>
      </c>
      <c r="AZ22" s="480"/>
      <c r="BA22" s="480"/>
      <c r="BB22" s="480"/>
      <c r="BC22" s="480"/>
      <c r="BD22" s="480"/>
      <c r="BE22" s="480"/>
      <c r="BF22" s="480"/>
      <c r="BG22" s="480"/>
      <c r="BH22" s="480"/>
      <c r="BI22" s="480"/>
      <c r="BJ22" s="480"/>
      <c r="BK22" s="480"/>
      <c r="BL22" s="480"/>
      <c r="BM22" s="481"/>
      <c r="BN22" s="482">
        <v>12418173</v>
      </c>
      <c r="BO22" s="483"/>
      <c r="BP22" s="483"/>
      <c r="BQ22" s="483"/>
      <c r="BR22" s="483"/>
      <c r="BS22" s="483"/>
      <c r="BT22" s="483"/>
      <c r="BU22" s="484"/>
      <c r="BV22" s="482">
        <v>12582840</v>
      </c>
      <c r="BW22" s="483"/>
      <c r="BX22" s="483"/>
      <c r="BY22" s="483"/>
      <c r="BZ22" s="483"/>
      <c r="CA22" s="483"/>
      <c r="CB22" s="483"/>
      <c r="CC22" s="484"/>
      <c r="CD22" s="191"/>
      <c r="CE22" s="485"/>
      <c r="CF22" s="485"/>
      <c r="CG22" s="485"/>
      <c r="CH22" s="485"/>
      <c r="CI22" s="485"/>
      <c r="CJ22" s="485"/>
      <c r="CK22" s="485"/>
      <c r="CL22" s="485"/>
      <c r="CM22" s="485"/>
      <c r="CN22" s="485"/>
      <c r="CO22" s="485"/>
      <c r="CP22" s="485"/>
      <c r="CQ22" s="485"/>
      <c r="CR22" s="485"/>
      <c r="CS22" s="486"/>
      <c r="CT22" s="450"/>
      <c r="CU22" s="451"/>
      <c r="CV22" s="451"/>
      <c r="CW22" s="451"/>
      <c r="CX22" s="451"/>
      <c r="CY22" s="451"/>
      <c r="CZ22" s="451"/>
      <c r="DA22" s="452"/>
      <c r="DB22" s="450"/>
      <c r="DC22" s="451"/>
      <c r="DD22" s="451"/>
      <c r="DE22" s="451"/>
      <c r="DF22" s="451"/>
      <c r="DG22" s="451"/>
      <c r="DH22" s="451"/>
      <c r="DI22" s="452"/>
    </row>
    <row r="23" spans="1:113" ht="18.75" customHeight="1" x14ac:dyDescent="0.15">
      <c r="A23" s="178"/>
      <c r="B23" s="432"/>
      <c r="C23" s="433"/>
      <c r="D23" s="434"/>
      <c r="E23" s="441"/>
      <c r="F23" s="442"/>
      <c r="G23" s="442"/>
      <c r="H23" s="442"/>
      <c r="I23" s="442"/>
      <c r="J23" s="442"/>
      <c r="K23" s="443"/>
      <c r="L23" s="441"/>
      <c r="M23" s="442"/>
      <c r="N23" s="442"/>
      <c r="O23" s="442"/>
      <c r="P23" s="443"/>
      <c r="Q23" s="447"/>
      <c r="R23" s="448"/>
      <c r="S23" s="448"/>
      <c r="T23" s="448"/>
      <c r="U23" s="448"/>
      <c r="V23" s="449"/>
      <c r="W23" s="496"/>
      <c r="X23" s="433"/>
      <c r="Y23" s="434"/>
      <c r="Z23" s="441"/>
      <c r="AA23" s="442"/>
      <c r="AB23" s="442"/>
      <c r="AC23" s="442"/>
      <c r="AD23" s="442"/>
      <c r="AE23" s="442"/>
      <c r="AF23" s="442"/>
      <c r="AG23" s="443"/>
      <c r="AH23" s="441"/>
      <c r="AI23" s="442"/>
      <c r="AJ23" s="442"/>
      <c r="AK23" s="442"/>
      <c r="AL23" s="443"/>
      <c r="AM23" s="459"/>
      <c r="AN23" s="460"/>
      <c r="AO23" s="460"/>
      <c r="AP23" s="460"/>
      <c r="AQ23" s="460"/>
      <c r="AR23" s="461"/>
      <c r="AS23" s="447"/>
      <c r="AT23" s="448"/>
      <c r="AU23" s="448"/>
      <c r="AV23" s="448"/>
      <c r="AW23" s="448"/>
      <c r="AX23" s="463"/>
      <c r="AY23" s="467" t="s">
        <v>168</v>
      </c>
      <c r="AZ23" s="468"/>
      <c r="BA23" s="468"/>
      <c r="BB23" s="468"/>
      <c r="BC23" s="468"/>
      <c r="BD23" s="468"/>
      <c r="BE23" s="468"/>
      <c r="BF23" s="468"/>
      <c r="BG23" s="468"/>
      <c r="BH23" s="468"/>
      <c r="BI23" s="468"/>
      <c r="BJ23" s="468"/>
      <c r="BK23" s="468"/>
      <c r="BL23" s="468"/>
      <c r="BM23" s="469"/>
      <c r="BN23" s="453">
        <v>10760340</v>
      </c>
      <c r="BO23" s="454"/>
      <c r="BP23" s="454"/>
      <c r="BQ23" s="454"/>
      <c r="BR23" s="454"/>
      <c r="BS23" s="454"/>
      <c r="BT23" s="454"/>
      <c r="BU23" s="455"/>
      <c r="BV23" s="453">
        <v>10738781</v>
      </c>
      <c r="BW23" s="454"/>
      <c r="BX23" s="454"/>
      <c r="BY23" s="454"/>
      <c r="BZ23" s="454"/>
      <c r="CA23" s="454"/>
      <c r="CB23" s="454"/>
      <c r="CC23" s="455"/>
      <c r="CD23" s="191"/>
      <c r="CE23" s="485"/>
      <c r="CF23" s="485"/>
      <c r="CG23" s="485"/>
      <c r="CH23" s="485"/>
      <c r="CI23" s="485"/>
      <c r="CJ23" s="485"/>
      <c r="CK23" s="485"/>
      <c r="CL23" s="485"/>
      <c r="CM23" s="485"/>
      <c r="CN23" s="485"/>
      <c r="CO23" s="485"/>
      <c r="CP23" s="485"/>
      <c r="CQ23" s="485"/>
      <c r="CR23" s="485"/>
      <c r="CS23" s="486"/>
      <c r="CT23" s="450"/>
      <c r="CU23" s="451"/>
      <c r="CV23" s="451"/>
      <c r="CW23" s="451"/>
      <c r="CX23" s="451"/>
      <c r="CY23" s="451"/>
      <c r="CZ23" s="451"/>
      <c r="DA23" s="452"/>
      <c r="DB23" s="450"/>
      <c r="DC23" s="451"/>
      <c r="DD23" s="451"/>
      <c r="DE23" s="451"/>
      <c r="DF23" s="451"/>
      <c r="DG23" s="451"/>
      <c r="DH23" s="451"/>
      <c r="DI23" s="452"/>
    </row>
    <row r="24" spans="1:113" ht="18.75" customHeight="1" thickBot="1" x14ac:dyDescent="0.2">
      <c r="A24" s="178"/>
      <c r="B24" s="432"/>
      <c r="C24" s="433"/>
      <c r="D24" s="434"/>
      <c r="E24" s="409" t="s">
        <v>169</v>
      </c>
      <c r="F24" s="410"/>
      <c r="G24" s="410"/>
      <c r="H24" s="410"/>
      <c r="I24" s="410"/>
      <c r="J24" s="410"/>
      <c r="K24" s="411"/>
      <c r="L24" s="406">
        <v>1</v>
      </c>
      <c r="M24" s="407"/>
      <c r="N24" s="407"/>
      <c r="O24" s="407"/>
      <c r="P24" s="408"/>
      <c r="Q24" s="406">
        <v>8455</v>
      </c>
      <c r="R24" s="407"/>
      <c r="S24" s="407"/>
      <c r="T24" s="407"/>
      <c r="U24" s="407"/>
      <c r="V24" s="408"/>
      <c r="W24" s="496"/>
      <c r="X24" s="433"/>
      <c r="Y24" s="434"/>
      <c r="Z24" s="409" t="s">
        <v>170</v>
      </c>
      <c r="AA24" s="410"/>
      <c r="AB24" s="410"/>
      <c r="AC24" s="410"/>
      <c r="AD24" s="410"/>
      <c r="AE24" s="410"/>
      <c r="AF24" s="410"/>
      <c r="AG24" s="411"/>
      <c r="AH24" s="406">
        <v>222</v>
      </c>
      <c r="AI24" s="407"/>
      <c r="AJ24" s="407"/>
      <c r="AK24" s="407"/>
      <c r="AL24" s="408"/>
      <c r="AM24" s="406">
        <v>702630</v>
      </c>
      <c r="AN24" s="407"/>
      <c r="AO24" s="407"/>
      <c r="AP24" s="407"/>
      <c r="AQ24" s="407"/>
      <c r="AR24" s="408"/>
      <c r="AS24" s="406">
        <v>3165</v>
      </c>
      <c r="AT24" s="407"/>
      <c r="AU24" s="407"/>
      <c r="AV24" s="407"/>
      <c r="AW24" s="407"/>
      <c r="AX24" s="466"/>
      <c r="AY24" s="426" t="s">
        <v>171</v>
      </c>
      <c r="AZ24" s="427"/>
      <c r="BA24" s="427"/>
      <c r="BB24" s="427"/>
      <c r="BC24" s="427"/>
      <c r="BD24" s="427"/>
      <c r="BE24" s="427"/>
      <c r="BF24" s="427"/>
      <c r="BG24" s="427"/>
      <c r="BH24" s="427"/>
      <c r="BI24" s="427"/>
      <c r="BJ24" s="427"/>
      <c r="BK24" s="427"/>
      <c r="BL24" s="427"/>
      <c r="BM24" s="428"/>
      <c r="BN24" s="453">
        <v>6160900</v>
      </c>
      <c r="BO24" s="454"/>
      <c r="BP24" s="454"/>
      <c r="BQ24" s="454"/>
      <c r="BR24" s="454"/>
      <c r="BS24" s="454"/>
      <c r="BT24" s="454"/>
      <c r="BU24" s="455"/>
      <c r="BV24" s="453">
        <v>6391995</v>
      </c>
      <c r="BW24" s="454"/>
      <c r="BX24" s="454"/>
      <c r="BY24" s="454"/>
      <c r="BZ24" s="454"/>
      <c r="CA24" s="454"/>
      <c r="CB24" s="454"/>
      <c r="CC24" s="455"/>
      <c r="CD24" s="191"/>
      <c r="CE24" s="485"/>
      <c r="CF24" s="485"/>
      <c r="CG24" s="485"/>
      <c r="CH24" s="485"/>
      <c r="CI24" s="485"/>
      <c r="CJ24" s="485"/>
      <c r="CK24" s="485"/>
      <c r="CL24" s="485"/>
      <c r="CM24" s="485"/>
      <c r="CN24" s="485"/>
      <c r="CO24" s="485"/>
      <c r="CP24" s="485"/>
      <c r="CQ24" s="485"/>
      <c r="CR24" s="485"/>
      <c r="CS24" s="486"/>
      <c r="CT24" s="450"/>
      <c r="CU24" s="451"/>
      <c r="CV24" s="451"/>
      <c r="CW24" s="451"/>
      <c r="CX24" s="451"/>
      <c r="CY24" s="451"/>
      <c r="CZ24" s="451"/>
      <c r="DA24" s="452"/>
      <c r="DB24" s="450"/>
      <c r="DC24" s="451"/>
      <c r="DD24" s="451"/>
      <c r="DE24" s="451"/>
      <c r="DF24" s="451"/>
      <c r="DG24" s="451"/>
      <c r="DH24" s="451"/>
      <c r="DI24" s="452"/>
    </row>
    <row r="25" spans="1:113" ht="18.75" customHeight="1" x14ac:dyDescent="0.15">
      <c r="A25" s="178"/>
      <c r="B25" s="432"/>
      <c r="C25" s="433"/>
      <c r="D25" s="434"/>
      <c r="E25" s="409" t="s">
        <v>172</v>
      </c>
      <c r="F25" s="410"/>
      <c r="G25" s="410"/>
      <c r="H25" s="410"/>
      <c r="I25" s="410"/>
      <c r="J25" s="410"/>
      <c r="K25" s="411"/>
      <c r="L25" s="406">
        <v>1</v>
      </c>
      <c r="M25" s="407"/>
      <c r="N25" s="407"/>
      <c r="O25" s="407"/>
      <c r="P25" s="408"/>
      <c r="Q25" s="406">
        <v>6700</v>
      </c>
      <c r="R25" s="407"/>
      <c r="S25" s="407"/>
      <c r="T25" s="407"/>
      <c r="U25" s="407"/>
      <c r="V25" s="408"/>
      <c r="W25" s="496"/>
      <c r="X25" s="433"/>
      <c r="Y25" s="434"/>
      <c r="Z25" s="409" t="s">
        <v>173</v>
      </c>
      <c r="AA25" s="410"/>
      <c r="AB25" s="410"/>
      <c r="AC25" s="410"/>
      <c r="AD25" s="410"/>
      <c r="AE25" s="410"/>
      <c r="AF25" s="410"/>
      <c r="AG25" s="411"/>
      <c r="AH25" s="406" t="s">
        <v>137</v>
      </c>
      <c r="AI25" s="407"/>
      <c r="AJ25" s="407"/>
      <c r="AK25" s="407"/>
      <c r="AL25" s="408"/>
      <c r="AM25" s="406" t="s">
        <v>174</v>
      </c>
      <c r="AN25" s="407"/>
      <c r="AO25" s="407"/>
      <c r="AP25" s="407"/>
      <c r="AQ25" s="407"/>
      <c r="AR25" s="408"/>
      <c r="AS25" s="406" t="s">
        <v>174</v>
      </c>
      <c r="AT25" s="407"/>
      <c r="AU25" s="407"/>
      <c r="AV25" s="407"/>
      <c r="AW25" s="407"/>
      <c r="AX25" s="466"/>
      <c r="AY25" s="479" t="s">
        <v>175</v>
      </c>
      <c r="AZ25" s="480"/>
      <c r="BA25" s="480"/>
      <c r="BB25" s="480"/>
      <c r="BC25" s="480"/>
      <c r="BD25" s="480"/>
      <c r="BE25" s="480"/>
      <c r="BF25" s="480"/>
      <c r="BG25" s="480"/>
      <c r="BH25" s="480"/>
      <c r="BI25" s="480"/>
      <c r="BJ25" s="480"/>
      <c r="BK25" s="480"/>
      <c r="BL25" s="480"/>
      <c r="BM25" s="481"/>
      <c r="BN25" s="482">
        <v>480374</v>
      </c>
      <c r="BO25" s="483"/>
      <c r="BP25" s="483"/>
      <c r="BQ25" s="483"/>
      <c r="BR25" s="483"/>
      <c r="BS25" s="483"/>
      <c r="BT25" s="483"/>
      <c r="BU25" s="484"/>
      <c r="BV25" s="482">
        <v>370781</v>
      </c>
      <c r="BW25" s="483"/>
      <c r="BX25" s="483"/>
      <c r="BY25" s="483"/>
      <c r="BZ25" s="483"/>
      <c r="CA25" s="483"/>
      <c r="CB25" s="483"/>
      <c r="CC25" s="484"/>
      <c r="CD25" s="191"/>
      <c r="CE25" s="485"/>
      <c r="CF25" s="485"/>
      <c r="CG25" s="485"/>
      <c r="CH25" s="485"/>
      <c r="CI25" s="485"/>
      <c r="CJ25" s="485"/>
      <c r="CK25" s="485"/>
      <c r="CL25" s="485"/>
      <c r="CM25" s="485"/>
      <c r="CN25" s="485"/>
      <c r="CO25" s="485"/>
      <c r="CP25" s="485"/>
      <c r="CQ25" s="485"/>
      <c r="CR25" s="485"/>
      <c r="CS25" s="486"/>
      <c r="CT25" s="450"/>
      <c r="CU25" s="451"/>
      <c r="CV25" s="451"/>
      <c r="CW25" s="451"/>
      <c r="CX25" s="451"/>
      <c r="CY25" s="451"/>
      <c r="CZ25" s="451"/>
      <c r="DA25" s="452"/>
      <c r="DB25" s="450"/>
      <c r="DC25" s="451"/>
      <c r="DD25" s="451"/>
      <c r="DE25" s="451"/>
      <c r="DF25" s="451"/>
      <c r="DG25" s="451"/>
      <c r="DH25" s="451"/>
      <c r="DI25" s="452"/>
    </row>
    <row r="26" spans="1:113" ht="18.75" customHeight="1" x14ac:dyDescent="0.15">
      <c r="A26" s="178"/>
      <c r="B26" s="432"/>
      <c r="C26" s="433"/>
      <c r="D26" s="434"/>
      <c r="E26" s="409" t="s">
        <v>176</v>
      </c>
      <c r="F26" s="410"/>
      <c r="G26" s="410"/>
      <c r="H26" s="410"/>
      <c r="I26" s="410"/>
      <c r="J26" s="410"/>
      <c r="K26" s="411"/>
      <c r="L26" s="406">
        <v>1</v>
      </c>
      <c r="M26" s="407"/>
      <c r="N26" s="407"/>
      <c r="O26" s="407"/>
      <c r="P26" s="408"/>
      <c r="Q26" s="406">
        <v>6080</v>
      </c>
      <c r="R26" s="407"/>
      <c r="S26" s="407"/>
      <c r="T26" s="407"/>
      <c r="U26" s="407"/>
      <c r="V26" s="408"/>
      <c r="W26" s="496"/>
      <c r="X26" s="433"/>
      <c r="Y26" s="434"/>
      <c r="Z26" s="409" t="s">
        <v>177</v>
      </c>
      <c r="AA26" s="464"/>
      <c r="AB26" s="464"/>
      <c r="AC26" s="464"/>
      <c r="AD26" s="464"/>
      <c r="AE26" s="464"/>
      <c r="AF26" s="464"/>
      <c r="AG26" s="465"/>
      <c r="AH26" s="406">
        <v>10</v>
      </c>
      <c r="AI26" s="407"/>
      <c r="AJ26" s="407"/>
      <c r="AK26" s="407"/>
      <c r="AL26" s="408"/>
      <c r="AM26" s="406">
        <v>30560</v>
      </c>
      <c r="AN26" s="407"/>
      <c r="AO26" s="407"/>
      <c r="AP26" s="407"/>
      <c r="AQ26" s="407"/>
      <c r="AR26" s="408"/>
      <c r="AS26" s="406">
        <v>3056</v>
      </c>
      <c r="AT26" s="407"/>
      <c r="AU26" s="407"/>
      <c r="AV26" s="407"/>
      <c r="AW26" s="407"/>
      <c r="AX26" s="466"/>
      <c r="AY26" s="493" t="s">
        <v>178</v>
      </c>
      <c r="AZ26" s="413"/>
      <c r="BA26" s="413"/>
      <c r="BB26" s="413"/>
      <c r="BC26" s="413"/>
      <c r="BD26" s="413"/>
      <c r="BE26" s="413"/>
      <c r="BF26" s="413"/>
      <c r="BG26" s="413"/>
      <c r="BH26" s="413"/>
      <c r="BI26" s="413"/>
      <c r="BJ26" s="413"/>
      <c r="BK26" s="413"/>
      <c r="BL26" s="413"/>
      <c r="BM26" s="494"/>
      <c r="BN26" s="453" t="s">
        <v>174</v>
      </c>
      <c r="BO26" s="454"/>
      <c r="BP26" s="454"/>
      <c r="BQ26" s="454"/>
      <c r="BR26" s="454"/>
      <c r="BS26" s="454"/>
      <c r="BT26" s="454"/>
      <c r="BU26" s="455"/>
      <c r="BV26" s="453" t="s">
        <v>174</v>
      </c>
      <c r="BW26" s="454"/>
      <c r="BX26" s="454"/>
      <c r="BY26" s="454"/>
      <c r="BZ26" s="454"/>
      <c r="CA26" s="454"/>
      <c r="CB26" s="454"/>
      <c r="CC26" s="455"/>
      <c r="CD26" s="191"/>
      <c r="CE26" s="485"/>
      <c r="CF26" s="485"/>
      <c r="CG26" s="485"/>
      <c r="CH26" s="485"/>
      <c r="CI26" s="485"/>
      <c r="CJ26" s="485"/>
      <c r="CK26" s="485"/>
      <c r="CL26" s="485"/>
      <c r="CM26" s="485"/>
      <c r="CN26" s="485"/>
      <c r="CO26" s="485"/>
      <c r="CP26" s="485"/>
      <c r="CQ26" s="485"/>
      <c r="CR26" s="485"/>
      <c r="CS26" s="486"/>
      <c r="CT26" s="450"/>
      <c r="CU26" s="451"/>
      <c r="CV26" s="451"/>
      <c r="CW26" s="451"/>
      <c r="CX26" s="451"/>
      <c r="CY26" s="451"/>
      <c r="CZ26" s="451"/>
      <c r="DA26" s="452"/>
      <c r="DB26" s="450"/>
      <c r="DC26" s="451"/>
      <c r="DD26" s="451"/>
      <c r="DE26" s="451"/>
      <c r="DF26" s="451"/>
      <c r="DG26" s="451"/>
      <c r="DH26" s="451"/>
      <c r="DI26" s="452"/>
    </row>
    <row r="27" spans="1:113" ht="18.75" customHeight="1" thickBot="1" x14ac:dyDescent="0.2">
      <c r="A27" s="178"/>
      <c r="B27" s="432"/>
      <c r="C27" s="433"/>
      <c r="D27" s="434"/>
      <c r="E27" s="409" t="s">
        <v>179</v>
      </c>
      <c r="F27" s="410"/>
      <c r="G27" s="410"/>
      <c r="H27" s="410"/>
      <c r="I27" s="410"/>
      <c r="J27" s="410"/>
      <c r="K27" s="411"/>
      <c r="L27" s="406">
        <v>1</v>
      </c>
      <c r="M27" s="407"/>
      <c r="N27" s="407"/>
      <c r="O27" s="407"/>
      <c r="P27" s="408"/>
      <c r="Q27" s="406">
        <v>4180</v>
      </c>
      <c r="R27" s="407"/>
      <c r="S27" s="407"/>
      <c r="T27" s="407"/>
      <c r="U27" s="407"/>
      <c r="V27" s="408"/>
      <c r="W27" s="496"/>
      <c r="X27" s="433"/>
      <c r="Y27" s="434"/>
      <c r="Z27" s="409" t="s">
        <v>180</v>
      </c>
      <c r="AA27" s="410"/>
      <c r="AB27" s="410"/>
      <c r="AC27" s="410"/>
      <c r="AD27" s="410"/>
      <c r="AE27" s="410"/>
      <c r="AF27" s="410"/>
      <c r="AG27" s="411"/>
      <c r="AH27" s="406">
        <v>4</v>
      </c>
      <c r="AI27" s="407"/>
      <c r="AJ27" s="407"/>
      <c r="AK27" s="407"/>
      <c r="AL27" s="408"/>
      <c r="AM27" s="406">
        <v>15332</v>
      </c>
      <c r="AN27" s="407"/>
      <c r="AO27" s="407"/>
      <c r="AP27" s="407"/>
      <c r="AQ27" s="407"/>
      <c r="AR27" s="408"/>
      <c r="AS27" s="406">
        <v>3833</v>
      </c>
      <c r="AT27" s="407"/>
      <c r="AU27" s="407"/>
      <c r="AV27" s="407"/>
      <c r="AW27" s="407"/>
      <c r="AX27" s="466"/>
      <c r="AY27" s="490" t="s">
        <v>181</v>
      </c>
      <c r="AZ27" s="491"/>
      <c r="BA27" s="491"/>
      <c r="BB27" s="491"/>
      <c r="BC27" s="491"/>
      <c r="BD27" s="491"/>
      <c r="BE27" s="491"/>
      <c r="BF27" s="491"/>
      <c r="BG27" s="491"/>
      <c r="BH27" s="491"/>
      <c r="BI27" s="491"/>
      <c r="BJ27" s="491"/>
      <c r="BK27" s="491"/>
      <c r="BL27" s="491"/>
      <c r="BM27" s="492"/>
      <c r="BN27" s="487">
        <v>180827</v>
      </c>
      <c r="BO27" s="488"/>
      <c r="BP27" s="488"/>
      <c r="BQ27" s="488"/>
      <c r="BR27" s="488"/>
      <c r="BS27" s="488"/>
      <c r="BT27" s="488"/>
      <c r="BU27" s="489"/>
      <c r="BV27" s="487">
        <v>180541</v>
      </c>
      <c r="BW27" s="488"/>
      <c r="BX27" s="488"/>
      <c r="BY27" s="488"/>
      <c r="BZ27" s="488"/>
      <c r="CA27" s="488"/>
      <c r="CB27" s="488"/>
      <c r="CC27" s="489"/>
      <c r="CD27" s="193"/>
      <c r="CE27" s="485"/>
      <c r="CF27" s="485"/>
      <c r="CG27" s="485"/>
      <c r="CH27" s="485"/>
      <c r="CI27" s="485"/>
      <c r="CJ27" s="485"/>
      <c r="CK27" s="485"/>
      <c r="CL27" s="485"/>
      <c r="CM27" s="485"/>
      <c r="CN27" s="485"/>
      <c r="CO27" s="485"/>
      <c r="CP27" s="485"/>
      <c r="CQ27" s="485"/>
      <c r="CR27" s="485"/>
      <c r="CS27" s="486"/>
      <c r="CT27" s="450"/>
      <c r="CU27" s="451"/>
      <c r="CV27" s="451"/>
      <c r="CW27" s="451"/>
      <c r="CX27" s="451"/>
      <c r="CY27" s="451"/>
      <c r="CZ27" s="451"/>
      <c r="DA27" s="452"/>
      <c r="DB27" s="450"/>
      <c r="DC27" s="451"/>
      <c r="DD27" s="451"/>
      <c r="DE27" s="451"/>
      <c r="DF27" s="451"/>
      <c r="DG27" s="451"/>
      <c r="DH27" s="451"/>
      <c r="DI27" s="452"/>
    </row>
    <row r="28" spans="1:113" ht="18.75" customHeight="1" x14ac:dyDescent="0.15">
      <c r="A28" s="178"/>
      <c r="B28" s="432"/>
      <c r="C28" s="433"/>
      <c r="D28" s="434"/>
      <c r="E28" s="409" t="s">
        <v>182</v>
      </c>
      <c r="F28" s="410"/>
      <c r="G28" s="410"/>
      <c r="H28" s="410"/>
      <c r="I28" s="410"/>
      <c r="J28" s="410"/>
      <c r="K28" s="411"/>
      <c r="L28" s="406">
        <v>1</v>
      </c>
      <c r="M28" s="407"/>
      <c r="N28" s="407"/>
      <c r="O28" s="407"/>
      <c r="P28" s="408"/>
      <c r="Q28" s="406">
        <v>3373</v>
      </c>
      <c r="R28" s="407"/>
      <c r="S28" s="407"/>
      <c r="T28" s="407"/>
      <c r="U28" s="407"/>
      <c r="V28" s="408"/>
      <c r="W28" s="496"/>
      <c r="X28" s="433"/>
      <c r="Y28" s="434"/>
      <c r="Z28" s="409" t="s">
        <v>183</v>
      </c>
      <c r="AA28" s="410"/>
      <c r="AB28" s="410"/>
      <c r="AC28" s="410"/>
      <c r="AD28" s="410"/>
      <c r="AE28" s="410"/>
      <c r="AF28" s="410"/>
      <c r="AG28" s="411"/>
      <c r="AH28" s="406" t="s">
        <v>174</v>
      </c>
      <c r="AI28" s="407"/>
      <c r="AJ28" s="407"/>
      <c r="AK28" s="407"/>
      <c r="AL28" s="408"/>
      <c r="AM28" s="406" t="s">
        <v>137</v>
      </c>
      <c r="AN28" s="407"/>
      <c r="AO28" s="407"/>
      <c r="AP28" s="407"/>
      <c r="AQ28" s="407"/>
      <c r="AR28" s="408"/>
      <c r="AS28" s="406" t="s">
        <v>174</v>
      </c>
      <c r="AT28" s="407"/>
      <c r="AU28" s="407"/>
      <c r="AV28" s="407"/>
      <c r="AW28" s="407"/>
      <c r="AX28" s="466"/>
      <c r="AY28" s="470" t="s">
        <v>184</v>
      </c>
      <c r="AZ28" s="471"/>
      <c r="BA28" s="471"/>
      <c r="BB28" s="472"/>
      <c r="BC28" s="479" t="s">
        <v>47</v>
      </c>
      <c r="BD28" s="480"/>
      <c r="BE28" s="480"/>
      <c r="BF28" s="480"/>
      <c r="BG28" s="480"/>
      <c r="BH28" s="480"/>
      <c r="BI28" s="480"/>
      <c r="BJ28" s="480"/>
      <c r="BK28" s="480"/>
      <c r="BL28" s="480"/>
      <c r="BM28" s="481"/>
      <c r="BN28" s="482">
        <v>1584229</v>
      </c>
      <c r="BO28" s="483"/>
      <c r="BP28" s="483"/>
      <c r="BQ28" s="483"/>
      <c r="BR28" s="483"/>
      <c r="BS28" s="483"/>
      <c r="BT28" s="483"/>
      <c r="BU28" s="484"/>
      <c r="BV28" s="482">
        <v>724059</v>
      </c>
      <c r="BW28" s="483"/>
      <c r="BX28" s="483"/>
      <c r="BY28" s="483"/>
      <c r="BZ28" s="483"/>
      <c r="CA28" s="483"/>
      <c r="CB28" s="483"/>
      <c r="CC28" s="484"/>
      <c r="CD28" s="191"/>
      <c r="CE28" s="485"/>
      <c r="CF28" s="485"/>
      <c r="CG28" s="485"/>
      <c r="CH28" s="485"/>
      <c r="CI28" s="485"/>
      <c r="CJ28" s="485"/>
      <c r="CK28" s="485"/>
      <c r="CL28" s="485"/>
      <c r="CM28" s="485"/>
      <c r="CN28" s="485"/>
      <c r="CO28" s="485"/>
      <c r="CP28" s="485"/>
      <c r="CQ28" s="485"/>
      <c r="CR28" s="485"/>
      <c r="CS28" s="486"/>
      <c r="CT28" s="450"/>
      <c r="CU28" s="451"/>
      <c r="CV28" s="451"/>
      <c r="CW28" s="451"/>
      <c r="CX28" s="451"/>
      <c r="CY28" s="451"/>
      <c r="CZ28" s="451"/>
      <c r="DA28" s="452"/>
      <c r="DB28" s="450"/>
      <c r="DC28" s="451"/>
      <c r="DD28" s="451"/>
      <c r="DE28" s="451"/>
      <c r="DF28" s="451"/>
      <c r="DG28" s="451"/>
      <c r="DH28" s="451"/>
      <c r="DI28" s="452"/>
    </row>
    <row r="29" spans="1:113" ht="18.75" customHeight="1" x14ac:dyDescent="0.15">
      <c r="A29" s="178"/>
      <c r="B29" s="432"/>
      <c r="C29" s="433"/>
      <c r="D29" s="434"/>
      <c r="E29" s="409" t="s">
        <v>185</v>
      </c>
      <c r="F29" s="410"/>
      <c r="G29" s="410"/>
      <c r="H29" s="410"/>
      <c r="I29" s="410"/>
      <c r="J29" s="410"/>
      <c r="K29" s="411"/>
      <c r="L29" s="406">
        <v>14</v>
      </c>
      <c r="M29" s="407"/>
      <c r="N29" s="407"/>
      <c r="O29" s="407"/>
      <c r="P29" s="408"/>
      <c r="Q29" s="406">
        <v>3088</v>
      </c>
      <c r="R29" s="407"/>
      <c r="S29" s="407"/>
      <c r="T29" s="407"/>
      <c r="U29" s="407"/>
      <c r="V29" s="408"/>
      <c r="W29" s="497"/>
      <c r="X29" s="498"/>
      <c r="Y29" s="499"/>
      <c r="Z29" s="409" t="s">
        <v>186</v>
      </c>
      <c r="AA29" s="410"/>
      <c r="AB29" s="410"/>
      <c r="AC29" s="410"/>
      <c r="AD29" s="410"/>
      <c r="AE29" s="410"/>
      <c r="AF29" s="410"/>
      <c r="AG29" s="411"/>
      <c r="AH29" s="406">
        <v>226</v>
      </c>
      <c r="AI29" s="407"/>
      <c r="AJ29" s="407"/>
      <c r="AK29" s="407"/>
      <c r="AL29" s="408"/>
      <c r="AM29" s="406">
        <v>717962</v>
      </c>
      <c r="AN29" s="407"/>
      <c r="AO29" s="407"/>
      <c r="AP29" s="407"/>
      <c r="AQ29" s="407"/>
      <c r="AR29" s="408"/>
      <c r="AS29" s="406">
        <v>3177</v>
      </c>
      <c r="AT29" s="407"/>
      <c r="AU29" s="407"/>
      <c r="AV29" s="407"/>
      <c r="AW29" s="407"/>
      <c r="AX29" s="466"/>
      <c r="AY29" s="473"/>
      <c r="AZ29" s="474"/>
      <c r="BA29" s="474"/>
      <c r="BB29" s="475"/>
      <c r="BC29" s="467" t="s">
        <v>187</v>
      </c>
      <c r="BD29" s="468"/>
      <c r="BE29" s="468"/>
      <c r="BF29" s="468"/>
      <c r="BG29" s="468"/>
      <c r="BH29" s="468"/>
      <c r="BI29" s="468"/>
      <c r="BJ29" s="468"/>
      <c r="BK29" s="468"/>
      <c r="BL29" s="468"/>
      <c r="BM29" s="469"/>
      <c r="BN29" s="453">
        <v>369783</v>
      </c>
      <c r="BO29" s="454"/>
      <c r="BP29" s="454"/>
      <c r="BQ29" s="454"/>
      <c r="BR29" s="454"/>
      <c r="BS29" s="454"/>
      <c r="BT29" s="454"/>
      <c r="BU29" s="455"/>
      <c r="BV29" s="453">
        <v>166768</v>
      </c>
      <c r="BW29" s="454"/>
      <c r="BX29" s="454"/>
      <c r="BY29" s="454"/>
      <c r="BZ29" s="454"/>
      <c r="CA29" s="454"/>
      <c r="CB29" s="454"/>
      <c r="CC29" s="455"/>
      <c r="CD29" s="193"/>
      <c r="CE29" s="485"/>
      <c r="CF29" s="485"/>
      <c r="CG29" s="485"/>
      <c r="CH29" s="485"/>
      <c r="CI29" s="485"/>
      <c r="CJ29" s="485"/>
      <c r="CK29" s="485"/>
      <c r="CL29" s="485"/>
      <c r="CM29" s="485"/>
      <c r="CN29" s="485"/>
      <c r="CO29" s="485"/>
      <c r="CP29" s="485"/>
      <c r="CQ29" s="485"/>
      <c r="CR29" s="485"/>
      <c r="CS29" s="486"/>
      <c r="CT29" s="450"/>
      <c r="CU29" s="451"/>
      <c r="CV29" s="451"/>
      <c r="CW29" s="451"/>
      <c r="CX29" s="451"/>
      <c r="CY29" s="451"/>
      <c r="CZ29" s="451"/>
      <c r="DA29" s="452"/>
      <c r="DB29" s="450"/>
      <c r="DC29" s="451"/>
      <c r="DD29" s="451"/>
      <c r="DE29" s="451"/>
      <c r="DF29" s="451"/>
      <c r="DG29" s="451"/>
      <c r="DH29" s="451"/>
      <c r="DI29" s="452"/>
    </row>
    <row r="30" spans="1:113" ht="18.75" customHeight="1" thickBot="1" x14ac:dyDescent="0.2">
      <c r="A30" s="178"/>
      <c r="B30" s="435"/>
      <c r="C30" s="436"/>
      <c r="D30" s="437"/>
      <c r="E30" s="414"/>
      <c r="F30" s="415"/>
      <c r="G30" s="415"/>
      <c r="H30" s="415"/>
      <c r="I30" s="415"/>
      <c r="J30" s="415"/>
      <c r="K30" s="416"/>
      <c r="L30" s="417"/>
      <c r="M30" s="418"/>
      <c r="N30" s="418"/>
      <c r="O30" s="418"/>
      <c r="P30" s="419"/>
      <c r="Q30" s="417"/>
      <c r="R30" s="418"/>
      <c r="S30" s="418"/>
      <c r="T30" s="418"/>
      <c r="U30" s="418"/>
      <c r="V30" s="419"/>
      <c r="W30" s="420" t="s">
        <v>188</v>
      </c>
      <c r="X30" s="421"/>
      <c r="Y30" s="421"/>
      <c r="Z30" s="421"/>
      <c r="AA30" s="421"/>
      <c r="AB30" s="421"/>
      <c r="AC30" s="421"/>
      <c r="AD30" s="421"/>
      <c r="AE30" s="421"/>
      <c r="AF30" s="421"/>
      <c r="AG30" s="422"/>
      <c r="AH30" s="423">
        <v>99.6</v>
      </c>
      <c r="AI30" s="424"/>
      <c r="AJ30" s="424"/>
      <c r="AK30" s="424"/>
      <c r="AL30" s="424"/>
      <c r="AM30" s="424"/>
      <c r="AN30" s="424"/>
      <c r="AO30" s="424"/>
      <c r="AP30" s="424"/>
      <c r="AQ30" s="424"/>
      <c r="AR30" s="424"/>
      <c r="AS30" s="424"/>
      <c r="AT30" s="424"/>
      <c r="AU30" s="424"/>
      <c r="AV30" s="424"/>
      <c r="AW30" s="424"/>
      <c r="AX30" s="425"/>
      <c r="AY30" s="476"/>
      <c r="AZ30" s="477"/>
      <c r="BA30" s="477"/>
      <c r="BB30" s="478"/>
      <c r="BC30" s="426" t="s">
        <v>49</v>
      </c>
      <c r="BD30" s="427"/>
      <c r="BE30" s="427"/>
      <c r="BF30" s="427"/>
      <c r="BG30" s="427"/>
      <c r="BH30" s="427"/>
      <c r="BI30" s="427"/>
      <c r="BJ30" s="427"/>
      <c r="BK30" s="427"/>
      <c r="BL30" s="427"/>
      <c r="BM30" s="428"/>
      <c r="BN30" s="487">
        <v>1101866</v>
      </c>
      <c r="BO30" s="488"/>
      <c r="BP30" s="488"/>
      <c r="BQ30" s="488"/>
      <c r="BR30" s="488"/>
      <c r="BS30" s="488"/>
      <c r="BT30" s="488"/>
      <c r="BU30" s="489"/>
      <c r="BV30" s="487">
        <v>925929</v>
      </c>
      <c r="BW30" s="488"/>
      <c r="BX30" s="488"/>
      <c r="BY30" s="488"/>
      <c r="BZ30" s="488"/>
      <c r="CA30" s="488"/>
      <c r="CB30" s="488"/>
      <c r="CC30" s="489"/>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412" t="s">
        <v>189</v>
      </c>
      <c r="D32" s="412"/>
      <c r="E32" s="412"/>
      <c r="F32" s="412"/>
      <c r="G32" s="412"/>
      <c r="H32" s="412"/>
      <c r="I32" s="412"/>
      <c r="J32" s="412"/>
      <c r="K32" s="412"/>
      <c r="L32" s="412"/>
      <c r="M32" s="412"/>
      <c r="N32" s="412"/>
      <c r="O32" s="412"/>
      <c r="P32" s="412"/>
      <c r="Q32" s="412"/>
      <c r="R32" s="412"/>
      <c r="S32" s="412"/>
      <c r="U32" s="413" t="s">
        <v>190</v>
      </c>
      <c r="V32" s="413"/>
      <c r="W32" s="413"/>
      <c r="X32" s="413"/>
      <c r="Y32" s="413"/>
      <c r="Z32" s="413"/>
      <c r="AA32" s="413"/>
      <c r="AB32" s="413"/>
      <c r="AC32" s="413"/>
      <c r="AD32" s="413"/>
      <c r="AE32" s="413"/>
      <c r="AF32" s="413"/>
      <c r="AG32" s="413"/>
      <c r="AH32" s="413"/>
      <c r="AI32" s="413"/>
      <c r="AJ32" s="413"/>
      <c r="AK32" s="413"/>
      <c r="AM32" s="413" t="s">
        <v>191</v>
      </c>
      <c r="AN32" s="413"/>
      <c r="AO32" s="413"/>
      <c r="AP32" s="413"/>
      <c r="AQ32" s="413"/>
      <c r="AR32" s="413"/>
      <c r="AS32" s="413"/>
      <c r="AT32" s="413"/>
      <c r="AU32" s="413"/>
      <c r="AV32" s="413"/>
      <c r="AW32" s="413"/>
      <c r="AX32" s="413"/>
      <c r="AY32" s="413"/>
      <c r="AZ32" s="413"/>
      <c r="BA32" s="413"/>
      <c r="BB32" s="413"/>
      <c r="BC32" s="413"/>
      <c r="BE32" s="413" t="s">
        <v>192</v>
      </c>
      <c r="BF32" s="413"/>
      <c r="BG32" s="413"/>
      <c r="BH32" s="413"/>
      <c r="BI32" s="413"/>
      <c r="BJ32" s="413"/>
      <c r="BK32" s="413"/>
      <c r="BL32" s="413"/>
      <c r="BM32" s="413"/>
      <c r="BN32" s="413"/>
      <c r="BO32" s="413"/>
      <c r="BP32" s="413"/>
      <c r="BQ32" s="413"/>
      <c r="BR32" s="413"/>
      <c r="BS32" s="413"/>
      <c r="BT32" s="413"/>
      <c r="BU32" s="413"/>
      <c r="BW32" s="413" t="s">
        <v>193</v>
      </c>
      <c r="BX32" s="413"/>
      <c r="BY32" s="413"/>
      <c r="BZ32" s="413"/>
      <c r="CA32" s="413"/>
      <c r="CB32" s="413"/>
      <c r="CC32" s="413"/>
      <c r="CD32" s="413"/>
      <c r="CE32" s="413"/>
      <c r="CF32" s="413"/>
      <c r="CG32" s="413"/>
      <c r="CH32" s="413"/>
      <c r="CI32" s="413"/>
      <c r="CJ32" s="413"/>
      <c r="CK32" s="413"/>
      <c r="CL32" s="413"/>
      <c r="CM32" s="413"/>
      <c r="CO32" s="413" t="s">
        <v>194</v>
      </c>
      <c r="CP32" s="413"/>
      <c r="CQ32" s="413"/>
      <c r="CR32" s="413"/>
      <c r="CS32" s="413"/>
      <c r="CT32" s="413"/>
      <c r="CU32" s="413"/>
      <c r="CV32" s="413"/>
      <c r="CW32" s="413"/>
      <c r="CX32" s="413"/>
      <c r="CY32" s="413"/>
      <c r="CZ32" s="413"/>
      <c r="DA32" s="413"/>
      <c r="DB32" s="413"/>
      <c r="DC32" s="413"/>
      <c r="DD32" s="413"/>
      <c r="DE32" s="413"/>
      <c r="DI32" s="201"/>
    </row>
    <row r="33" spans="1:113" ht="13.5" customHeight="1" x14ac:dyDescent="0.15">
      <c r="A33" s="178"/>
      <c r="B33" s="202"/>
      <c r="C33" s="405" t="s">
        <v>195</v>
      </c>
      <c r="D33" s="405"/>
      <c r="E33" s="404" t="s">
        <v>196</v>
      </c>
      <c r="F33" s="404"/>
      <c r="G33" s="404"/>
      <c r="H33" s="404"/>
      <c r="I33" s="404"/>
      <c r="J33" s="404"/>
      <c r="K33" s="404"/>
      <c r="L33" s="404"/>
      <c r="M33" s="404"/>
      <c r="N33" s="404"/>
      <c r="O33" s="404"/>
      <c r="P33" s="404"/>
      <c r="Q33" s="404"/>
      <c r="R33" s="404"/>
      <c r="S33" s="404"/>
      <c r="T33" s="203"/>
      <c r="U33" s="405" t="s">
        <v>195</v>
      </c>
      <c r="V33" s="405"/>
      <c r="W33" s="404" t="s">
        <v>196</v>
      </c>
      <c r="X33" s="404"/>
      <c r="Y33" s="404"/>
      <c r="Z33" s="404"/>
      <c r="AA33" s="404"/>
      <c r="AB33" s="404"/>
      <c r="AC33" s="404"/>
      <c r="AD33" s="404"/>
      <c r="AE33" s="404"/>
      <c r="AF33" s="404"/>
      <c r="AG33" s="404"/>
      <c r="AH33" s="404"/>
      <c r="AI33" s="404"/>
      <c r="AJ33" s="404"/>
      <c r="AK33" s="404"/>
      <c r="AL33" s="203"/>
      <c r="AM33" s="405" t="s">
        <v>195</v>
      </c>
      <c r="AN33" s="405"/>
      <c r="AO33" s="404" t="s">
        <v>196</v>
      </c>
      <c r="AP33" s="404"/>
      <c r="AQ33" s="404"/>
      <c r="AR33" s="404"/>
      <c r="AS33" s="404"/>
      <c r="AT33" s="404"/>
      <c r="AU33" s="404"/>
      <c r="AV33" s="404"/>
      <c r="AW33" s="404"/>
      <c r="AX33" s="404"/>
      <c r="AY33" s="404"/>
      <c r="AZ33" s="404"/>
      <c r="BA33" s="404"/>
      <c r="BB33" s="404"/>
      <c r="BC33" s="404"/>
      <c r="BD33" s="204"/>
      <c r="BE33" s="404" t="s">
        <v>197</v>
      </c>
      <c r="BF33" s="404"/>
      <c r="BG33" s="404" t="s">
        <v>198</v>
      </c>
      <c r="BH33" s="404"/>
      <c r="BI33" s="404"/>
      <c r="BJ33" s="404"/>
      <c r="BK33" s="404"/>
      <c r="BL33" s="404"/>
      <c r="BM33" s="404"/>
      <c r="BN33" s="404"/>
      <c r="BO33" s="404"/>
      <c r="BP33" s="404"/>
      <c r="BQ33" s="404"/>
      <c r="BR33" s="404"/>
      <c r="BS33" s="404"/>
      <c r="BT33" s="404"/>
      <c r="BU33" s="404"/>
      <c r="BV33" s="204"/>
      <c r="BW33" s="405" t="s">
        <v>197</v>
      </c>
      <c r="BX33" s="405"/>
      <c r="BY33" s="404" t="s">
        <v>199</v>
      </c>
      <c r="BZ33" s="404"/>
      <c r="CA33" s="404"/>
      <c r="CB33" s="404"/>
      <c r="CC33" s="404"/>
      <c r="CD33" s="404"/>
      <c r="CE33" s="404"/>
      <c r="CF33" s="404"/>
      <c r="CG33" s="404"/>
      <c r="CH33" s="404"/>
      <c r="CI33" s="404"/>
      <c r="CJ33" s="404"/>
      <c r="CK33" s="404"/>
      <c r="CL33" s="404"/>
      <c r="CM33" s="404"/>
      <c r="CN33" s="203"/>
      <c r="CO33" s="405" t="s">
        <v>200</v>
      </c>
      <c r="CP33" s="405"/>
      <c r="CQ33" s="404" t="s">
        <v>201</v>
      </c>
      <c r="CR33" s="404"/>
      <c r="CS33" s="404"/>
      <c r="CT33" s="404"/>
      <c r="CU33" s="404"/>
      <c r="CV33" s="404"/>
      <c r="CW33" s="404"/>
      <c r="CX33" s="404"/>
      <c r="CY33" s="404"/>
      <c r="CZ33" s="404"/>
      <c r="DA33" s="404"/>
      <c r="DB33" s="404"/>
      <c r="DC33" s="404"/>
      <c r="DD33" s="404"/>
      <c r="DE33" s="404"/>
      <c r="DF33" s="203"/>
      <c r="DG33" s="403" t="s">
        <v>202</v>
      </c>
      <c r="DH33" s="403"/>
      <c r="DI33" s="205"/>
    </row>
    <row r="34" spans="1:113" ht="32.25" customHeight="1" x14ac:dyDescent="0.15">
      <c r="A34" s="178"/>
      <c r="B34" s="202"/>
      <c r="C34" s="401">
        <f>IF(E34="","",1)</f>
        <v>1</v>
      </c>
      <c r="D34" s="401"/>
      <c r="E34" s="402" t="str">
        <f>IF('各会計、関係団体の財政状況及び健全化判断比率'!B7="","",'各会計、関係団体の財政状況及び健全化判断比率'!B7)</f>
        <v>一般会計</v>
      </c>
      <c r="F34" s="402"/>
      <c r="G34" s="402"/>
      <c r="H34" s="402"/>
      <c r="I34" s="402"/>
      <c r="J34" s="402"/>
      <c r="K34" s="402"/>
      <c r="L34" s="402"/>
      <c r="M34" s="402"/>
      <c r="N34" s="402"/>
      <c r="O34" s="402"/>
      <c r="P34" s="402"/>
      <c r="Q34" s="402"/>
      <c r="R34" s="402"/>
      <c r="S34" s="402"/>
      <c r="T34" s="178"/>
      <c r="U34" s="401">
        <f>IF(W34="","",MAX(C34:D43)+1)</f>
        <v>3</v>
      </c>
      <c r="V34" s="401"/>
      <c r="W34" s="402" t="str">
        <f>IF('各会計、関係団体の財政状況及び健全化判断比率'!B28="","",'各会計、関係団体の財政状況及び健全化判断比率'!B28)</f>
        <v>介護保険特別会計</v>
      </c>
      <c r="X34" s="402"/>
      <c r="Y34" s="402"/>
      <c r="Z34" s="402"/>
      <c r="AA34" s="402"/>
      <c r="AB34" s="402"/>
      <c r="AC34" s="402"/>
      <c r="AD34" s="402"/>
      <c r="AE34" s="402"/>
      <c r="AF34" s="402"/>
      <c r="AG34" s="402"/>
      <c r="AH34" s="402"/>
      <c r="AI34" s="402"/>
      <c r="AJ34" s="402"/>
      <c r="AK34" s="402"/>
      <c r="AL34" s="178"/>
      <c r="AM34" s="401">
        <f>IF(AO34="","",MAX(C34:D43,U34:V43)+1)</f>
        <v>6</v>
      </c>
      <c r="AN34" s="401"/>
      <c r="AO34" s="402" t="str">
        <f>IF('各会計、関係団体の財政状況及び健全化判断比率'!B31="","",'各会計、関係団体の財政状況及び健全化判断比率'!B31)</f>
        <v>水道事業会計</v>
      </c>
      <c r="AP34" s="402"/>
      <c r="AQ34" s="402"/>
      <c r="AR34" s="402"/>
      <c r="AS34" s="402"/>
      <c r="AT34" s="402"/>
      <c r="AU34" s="402"/>
      <c r="AV34" s="402"/>
      <c r="AW34" s="402"/>
      <c r="AX34" s="402"/>
      <c r="AY34" s="402"/>
      <c r="AZ34" s="402"/>
      <c r="BA34" s="402"/>
      <c r="BB34" s="402"/>
      <c r="BC34" s="402"/>
      <c r="BD34" s="178"/>
      <c r="BE34" s="401" t="str">
        <f>IF(BG34="","",MAX(C34:D43,U34:V43,AM34:AN43)+1)</f>
        <v/>
      </c>
      <c r="BF34" s="401"/>
      <c r="BG34" s="402"/>
      <c r="BH34" s="402"/>
      <c r="BI34" s="402"/>
      <c r="BJ34" s="402"/>
      <c r="BK34" s="402"/>
      <c r="BL34" s="402"/>
      <c r="BM34" s="402"/>
      <c r="BN34" s="402"/>
      <c r="BO34" s="402"/>
      <c r="BP34" s="402"/>
      <c r="BQ34" s="402"/>
      <c r="BR34" s="402"/>
      <c r="BS34" s="402"/>
      <c r="BT34" s="402"/>
      <c r="BU34" s="402"/>
      <c r="BV34" s="178"/>
      <c r="BW34" s="401">
        <f>IF(BY34="","",MAX(C34:D43,U34:V43,AM34:AN43,BE34:BF43)+1)</f>
        <v>8</v>
      </c>
      <c r="BX34" s="401"/>
      <c r="BY34" s="402" t="str">
        <f>IF('各会計、関係団体の財政状況及び健全化判断比率'!B68="","",'各会計、関係団体の財政状況及び健全化判断比率'!B68)</f>
        <v>塩谷広域行政組合　一般会計</v>
      </c>
      <c r="BZ34" s="402"/>
      <c r="CA34" s="402"/>
      <c r="CB34" s="402"/>
      <c r="CC34" s="402"/>
      <c r="CD34" s="402"/>
      <c r="CE34" s="402"/>
      <c r="CF34" s="402"/>
      <c r="CG34" s="402"/>
      <c r="CH34" s="402"/>
      <c r="CI34" s="402"/>
      <c r="CJ34" s="402"/>
      <c r="CK34" s="402"/>
      <c r="CL34" s="402"/>
      <c r="CM34" s="402"/>
      <c r="CN34" s="178"/>
      <c r="CO34" s="401">
        <f>IF(CQ34="","",MAX(C34:D43,U34:V43,AM34:AN43,BE34:BF43,BW34:BX43)+1)</f>
        <v>14</v>
      </c>
      <c r="CP34" s="401"/>
      <c r="CQ34" s="402" t="str">
        <f>IF('各会計、関係団体の財政状況及び健全化判断比率'!BS7="","",'各会計、関係団体の財政状況及び健全化判断比率'!BS7)</f>
        <v>矢板市農業公社</v>
      </c>
      <c r="CR34" s="402"/>
      <c r="CS34" s="402"/>
      <c r="CT34" s="402"/>
      <c r="CU34" s="402"/>
      <c r="CV34" s="402"/>
      <c r="CW34" s="402"/>
      <c r="CX34" s="402"/>
      <c r="CY34" s="402"/>
      <c r="CZ34" s="402"/>
      <c r="DA34" s="402"/>
      <c r="DB34" s="402"/>
      <c r="DC34" s="402"/>
      <c r="DD34" s="402"/>
      <c r="DE34" s="402"/>
      <c r="DG34" s="399" t="str">
        <f>IF('各会計、関係団体の財政状況及び健全化判断比率'!BR7="","",'各会計、関係団体の財政状況及び健全化判断比率'!BR7)</f>
        <v/>
      </c>
      <c r="DH34" s="399"/>
      <c r="DI34" s="205"/>
    </row>
    <row r="35" spans="1:113" ht="32.25" customHeight="1" x14ac:dyDescent="0.15">
      <c r="A35" s="178"/>
      <c r="B35" s="202"/>
      <c r="C35" s="401">
        <f>IF(E35="","",C34+1)</f>
        <v>2</v>
      </c>
      <c r="D35" s="401"/>
      <c r="E35" s="402" t="str">
        <f>IF('各会計、関係団体の財政状況及び健全化判断比率'!B8="","",'各会計、関係団体の財政状況及び健全化判断比率'!B8)</f>
        <v>ハッピーハイランド矢板排水処理事業特別会計</v>
      </c>
      <c r="F35" s="402"/>
      <c r="G35" s="402"/>
      <c r="H35" s="402"/>
      <c r="I35" s="402"/>
      <c r="J35" s="402"/>
      <c r="K35" s="402"/>
      <c r="L35" s="402"/>
      <c r="M35" s="402"/>
      <c r="N35" s="402"/>
      <c r="O35" s="402"/>
      <c r="P35" s="402"/>
      <c r="Q35" s="402"/>
      <c r="R35" s="402"/>
      <c r="S35" s="402"/>
      <c r="T35" s="178"/>
      <c r="U35" s="401">
        <f>IF(W35="","",U34+1)</f>
        <v>4</v>
      </c>
      <c r="V35" s="401"/>
      <c r="W35" s="402" t="str">
        <f>IF('各会計、関係団体の財政状況及び健全化判断比率'!B29="","",'各会計、関係団体の財政状況及び健全化判断比率'!B29)</f>
        <v>国民健康保険特別会計</v>
      </c>
      <c r="X35" s="402"/>
      <c r="Y35" s="402"/>
      <c r="Z35" s="402"/>
      <c r="AA35" s="402"/>
      <c r="AB35" s="402"/>
      <c r="AC35" s="402"/>
      <c r="AD35" s="402"/>
      <c r="AE35" s="402"/>
      <c r="AF35" s="402"/>
      <c r="AG35" s="402"/>
      <c r="AH35" s="402"/>
      <c r="AI35" s="402"/>
      <c r="AJ35" s="402"/>
      <c r="AK35" s="402"/>
      <c r="AL35" s="178"/>
      <c r="AM35" s="401">
        <f t="shared" ref="AM35:AM43" si="0">IF(AO35="","",AM34+1)</f>
        <v>7</v>
      </c>
      <c r="AN35" s="401"/>
      <c r="AO35" s="402" t="str">
        <f>IF('各会計、関係団体の財政状況及び健全化判断比率'!B32="","",'各会計、関係団体の財政状況及び健全化判断比率'!B32)</f>
        <v>下水道事業会計</v>
      </c>
      <c r="AP35" s="402"/>
      <c r="AQ35" s="402"/>
      <c r="AR35" s="402"/>
      <c r="AS35" s="402"/>
      <c r="AT35" s="402"/>
      <c r="AU35" s="402"/>
      <c r="AV35" s="402"/>
      <c r="AW35" s="402"/>
      <c r="AX35" s="402"/>
      <c r="AY35" s="402"/>
      <c r="AZ35" s="402"/>
      <c r="BA35" s="402"/>
      <c r="BB35" s="402"/>
      <c r="BC35" s="402"/>
      <c r="BD35" s="178"/>
      <c r="BE35" s="401" t="str">
        <f t="shared" ref="BE35:BE43" si="1">IF(BG35="","",BE34+1)</f>
        <v/>
      </c>
      <c r="BF35" s="401"/>
      <c r="BG35" s="402"/>
      <c r="BH35" s="402"/>
      <c r="BI35" s="402"/>
      <c r="BJ35" s="402"/>
      <c r="BK35" s="402"/>
      <c r="BL35" s="402"/>
      <c r="BM35" s="402"/>
      <c r="BN35" s="402"/>
      <c r="BO35" s="402"/>
      <c r="BP35" s="402"/>
      <c r="BQ35" s="402"/>
      <c r="BR35" s="402"/>
      <c r="BS35" s="402"/>
      <c r="BT35" s="402"/>
      <c r="BU35" s="402"/>
      <c r="BV35" s="178"/>
      <c r="BW35" s="401">
        <f t="shared" ref="BW35:BW43" si="2">IF(BY35="","",BW34+1)</f>
        <v>9</v>
      </c>
      <c r="BX35" s="401"/>
      <c r="BY35" s="402" t="str">
        <f>IF('各会計、関係団体の財政状況及び健全化判断比率'!B69="","",'各会計、関係団体の財政状況及び健全化判断比率'!B69)</f>
        <v>塩谷広域行政組合　塩谷地方ふるさと市町村圏基金特別会計</v>
      </c>
      <c r="BZ35" s="402"/>
      <c r="CA35" s="402"/>
      <c r="CB35" s="402"/>
      <c r="CC35" s="402"/>
      <c r="CD35" s="402"/>
      <c r="CE35" s="402"/>
      <c r="CF35" s="402"/>
      <c r="CG35" s="402"/>
      <c r="CH35" s="402"/>
      <c r="CI35" s="402"/>
      <c r="CJ35" s="402"/>
      <c r="CK35" s="402"/>
      <c r="CL35" s="402"/>
      <c r="CM35" s="402"/>
      <c r="CN35" s="178"/>
      <c r="CO35" s="401">
        <f t="shared" ref="CO35:CO43" si="3">IF(CQ35="","",CO34+1)</f>
        <v>15</v>
      </c>
      <c r="CP35" s="401"/>
      <c r="CQ35" s="402" t="str">
        <f>IF('各会計、関係団体の財政状況及び健全化判断比率'!BS8="","",'各会計、関係団体の財政状況及び健全化判断比率'!BS8)</f>
        <v>株式会社やいた未来</v>
      </c>
      <c r="CR35" s="402"/>
      <c r="CS35" s="402"/>
      <c r="CT35" s="402"/>
      <c r="CU35" s="402"/>
      <c r="CV35" s="402"/>
      <c r="CW35" s="402"/>
      <c r="CX35" s="402"/>
      <c r="CY35" s="402"/>
      <c r="CZ35" s="402"/>
      <c r="DA35" s="402"/>
      <c r="DB35" s="402"/>
      <c r="DC35" s="402"/>
      <c r="DD35" s="402"/>
      <c r="DE35" s="402"/>
      <c r="DG35" s="399" t="str">
        <f>IF('各会計、関係団体の財政状況及び健全化判断比率'!BR8="","",'各会計、関係団体の財政状況及び健全化判断比率'!BR8)</f>
        <v/>
      </c>
      <c r="DH35" s="399"/>
      <c r="DI35" s="205"/>
    </row>
    <row r="36" spans="1:113" ht="32.25" customHeight="1" x14ac:dyDescent="0.15">
      <c r="A36" s="178"/>
      <c r="B36" s="202"/>
      <c r="C36" s="401" t="str">
        <f>IF(E36="","",C35+1)</f>
        <v/>
      </c>
      <c r="D36" s="401"/>
      <c r="E36" s="402" t="str">
        <f>IF('各会計、関係団体の財政状況及び健全化判断比率'!B9="","",'各会計、関係団体の財政状況及び健全化判断比率'!B9)</f>
        <v/>
      </c>
      <c r="F36" s="402"/>
      <c r="G36" s="402"/>
      <c r="H36" s="402"/>
      <c r="I36" s="402"/>
      <c r="J36" s="402"/>
      <c r="K36" s="402"/>
      <c r="L36" s="402"/>
      <c r="M36" s="402"/>
      <c r="N36" s="402"/>
      <c r="O36" s="402"/>
      <c r="P36" s="402"/>
      <c r="Q36" s="402"/>
      <c r="R36" s="402"/>
      <c r="S36" s="402"/>
      <c r="T36" s="178"/>
      <c r="U36" s="401">
        <f t="shared" ref="U36:U43" si="4">IF(W36="","",U35+1)</f>
        <v>5</v>
      </c>
      <c r="V36" s="401"/>
      <c r="W36" s="402" t="str">
        <f>IF('各会計、関係団体の財政状況及び健全化判断比率'!B30="","",'各会計、関係団体の財政状況及び健全化判断比率'!B30)</f>
        <v>後期高齢者医療特別会計</v>
      </c>
      <c r="X36" s="402"/>
      <c r="Y36" s="402"/>
      <c r="Z36" s="402"/>
      <c r="AA36" s="402"/>
      <c r="AB36" s="402"/>
      <c r="AC36" s="402"/>
      <c r="AD36" s="402"/>
      <c r="AE36" s="402"/>
      <c r="AF36" s="402"/>
      <c r="AG36" s="402"/>
      <c r="AH36" s="402"/>
      <c r="AI36" s="402"/>
      <c r="AJ36" s="402"/>
      <c r="AK36" s="402"/>
      <c r="AL36" s="178"/>
      <c r="AM36" s="401" t="str">
        <f t="shared" si="0"/>
        <v/>
      </c>
      <c r="AN36" s="401"/>
      <c r="AO36" s="402"/>
      <c r="AP36" s="402"/>
      <c r="AQ36" s="402"/>
      <c r="AR36" s="402"/>
      <c r="AS36" s="402"/>
      <c r="AT36" s="402"/>
      <c r="AU36" s="402"/>
      <c r="AV36" s="402"/>
      <c r="AW36" s="402"/>
      <c r="AX36" s="402"/>
      <c r="AY36" s="402"/>
      <c r="AZ36" s="402"/>
      <c r="BA36" s="402"/>
      <c r="BB36" s="402"/>
      <c r="BC36" s="402"/>
      <c r="BD36" s="178"/>
      <c r="BE36" s="401" t="str">
        <f t="shared" si="1"/>
        <v/>
      </c>
      <c r="BF36" s="401"/>
      <c r="BG36" s="402"/>
      <c r="BH36" s="402"/>
      <c r="BI36" s="402"/>
      <c r="BJ36" s="402"/>
      <c r="BK36" s="402"/>
      <c r="BL36" s="402"/>
      <c r="BM36" s="402"/>
      <c r="BN36" s="402"/>
      <c r="BO36" s="402"/>
      <c r="BP36" s="402"/>
      <c r="BQ36" s="402"/>
      <c r="BR36" s="402"/>
      <c r="BS36" s="402"/>
      <c r="BT36" s="402"/>
      <c r="BU36" s="402"/>
      <c r="BV36" s="178"/>
      <c r="BW36" s="401">
        <f t="shared" si="2"/>
        <v>10</v>
      </c>
      <c r="BX36" s="401"/>
      <c r="BY36" s="402" t="str">
        <f>IF('各会計、関係団体の財政状況及び健全化判断比率'!B70="","",'各会計、関係団体の財政状況及び健全化判断比率'!B70)</f>
        <v>栃木県市町村総合事務組合　一般会計</v>
      </c>
      <c r="BZ36" s="402"/>
      <c r="CA36" s="402"/>
      <c r="CB36" s="402"/>
      <c r="CC36" s="402"/>
      <c r="CD36" s="402"/>
      <c r="CE36" s="402"/>
      <c r="CF36" s="402"/>
      <c r="CG36" s="402"/>
      <c r="CH36" s="402"/>
      <c r="CI36" s="402"/>
      <c r="CJ36" s="402"/>
      <c r="CK36" s="402"/>
      <c r="CL36" s="402"/>
      <c r="CM36" s="402"/>
      <c r="CN36" s="178"/>
      <c r="CO36" s="401" t="str">
        <f t="shared" si="3"/>
        <v/>
      </c>
      <c r="CP36" s="401"/>
      <c r="CQ36" s="402" t="str">
        <f>IF('各会計、関係団体の財政状況及び健全化判断比率'!BS9="","",'各会計、関係団体の財政状況及び健全化判断比率'!BS9)</f>
        <v/>
      </c>
      <c r="CR36" s="402"/>
      <c r="CS36" s="402"/>
      <c r="CT36" s="402"/>
      <c r="CU36" s="402"/>
      <c r="CV36" s="402"/>
      <c r="CW36" s="402"/>
      <c r="CX36" s="402"/>
      <c r="CY36" s="402"/>
      <c r="CZ36" s="402"/>
      <c r="DA36" s="402"/>
      <c r="DB36" s="402"/>
      <c r="DC36" s="402"/>
      <c r="DD36" s="402"/>
      <c r="DE36" s="402"/>
      <c r="DG36" s="399" t="str">
        <f>IF('各会計、関係団体の財政状況及び健全化判断比率'!BR9="","",'各会計、関係団体の財政状況及び健全化判断比率'!BR9)</f>
        <v/>
      </c>
      <c r="DH36" s="399"/>
      <c r="DI36" s="205"/>
    </row>
    <row r="37" spans="1:113" ht="32.25" customHeight="1" x14ac:dyDescent="0.15">
      <c r="A37" s="178"/>
      <c r="B37" s="202"/>
      <c r="C37" s="401" t="str">
        <f>IF(E37="","",C36+1)</f>
        <v/>
      </c>
      <c r="D37" s="401"/>
      <c r="E37" s="402" t="str">
        <f>IF('各会計、関係団体の財政状況及び健全化判断比率'!B10="","",'各会計、関係団体の財政状況及び健全化判断比率'!B10)</f>
        <v/>
      </c>
      <c r="F37" s="402"/>
      <c r="G37" s="402"/>
      <c r="H37" s="402"/>
      <c r="I37" s="402"/>
      <c r="J37" s="402"/>
      <c r="K37" s="402"/>
      <c r="L37" s="402"/>
      <c r="M37" s="402"/>
      <c r="N37" s="402"/>
      <c r="O37" s="402"/>
      <c r="P37" s="402"/>
      <c r="Q37" s="402"/>
      <c r="R37" s="402"/>
      <c r="S37" s="402"/>
      <c r="T37" s="178"/>
      <c r="U37" s="401" t="str">
        <f t="shared" si="4"/>
        <v/>
      </c>
      <c r="V37" s="401"/>
      <c r="W37" s="402"/>
      <c r="X37" s="402"/>
      <c r="Y37" s="402"/>
      <c r="Z37" s="402"/>
      <c r="AA37" s="402"/>
      <c r="AB37" s="402"/>
      <c r="AC37" s="402"/>
      <c r="AD37" s="402"/>
      <c r="AE37" s="402"/>
      <c r="AF37" s="402"/>
      <c r="AG37" s="402"/>
      <c r="AH37" s="402"/>
      <c r="AI37" s="402"/>
      <c r="AJ37" s="402"/>
      <c r="AK37" s="402"/>
      <c r="AL37" s="178"/>
      <c r="AM37" s="401" t="str">
        <f t="shared" si="0"/>
        <v/>
      </c>
      <c r="AN37" s="401"/>
      <c r="AO37" s="402"/>
      <c r="AP37" s="402"/>
      <c r="AQ37" s="402"/>
      <c r="AR37" s="402"/>
      <c r="AS37" s="402"/>
      <c r="AT37" s="402"/>
      <c r="AU37" s="402"/>
      <c r="AV37" s="402"/>
      <c r="AW37" s="402"/>
      <c r="AX37" s="402"/>
      <c r="AY37" s="402"/>
      <c r="AZ37" s="402"/>
      <c r="BA37" s="402"/>
      <c r="BB37" s="402"/>
      <c r="BC37" s="402"/>
      <c r="BD37" s="178"/>
      <c r="BE37" s="401" t="str">
        <f t="shared" si="1"/>
        <v/>
      </c>
      <c r="BF37" s="401"/>
      <c r="BG37" s="402"/>
      <c r="BH37" s="402"/>
      <c r="BI37" s="402"/>
      <c r="BJ37" s="402"/>
      <c r="BK37" s="402"/>
      <c r="BL37" s="402"/>
      <c r="BM37" s="402"/>
      <c r="BN37" s="402"/>
      <c r="BO37" s="402"/>
      <c r="BP37" s="402"/>
      <c r="BQ37" s="402"/>
      <c r="BR37" s="402"/>
      <c r="BS37" s="402"/>
      <c r="BT37" s="402"/>
      <c r="BU37" s="402"/>
      <c r="BV37" s="178"/>
      <c r="BW37" s="401">
        <f t="shared" si="2"/>
        <v>11</v>
      </c>
      <c r="BX37" s="401"/>
      <c r="BY37" s="402" t="str">
        <f>IF('各会計、関係団体の財政状況及び健全化判断比率'!B71="","",'各会計、関係団体の財政状況及び健全化判断比率'!B71)</f>
        <v>栃木県市町村総合事務組合　特別会計</v>
      </c>
      <c r="BZ37" s="402"/>
      <c r="CA37" s="402"/>
      <c r="CB37" s="402"/>
      <c r="CC37" s="402"/>
      <c r="CD37" s="402"/>
      <c r="CE37" s="402"/>
      <c r="CF37" s="402"/>
      <c r="CG37" s="402"/>
      <c r="CH37" s="402"/>
      <c r="CI37" s="402"/>
      <c r="CJ37" s="402"/>
      <c r="CK37" s="402"/>
      <c r="CL37" s="402"/>
      <c r="CM37" s="402"/>
      <c r="CN37" s="178"/>
      <c r="CO37" s="401" t="str">
        <f t="shared" si="3"/>
        <v/>
      </c>
      <c r="CP37" s="401"/>
      <c r="CQ37" s="402" t="str">
        <f>IF('各会計、関係団体の財政状況及び健全化判断比率'!BS10="","",'各会計、関係団体の財政状況及び健全化判断比率'!BS10)</f>
        <v/>
      </c>
      <c r="CR37" s="402"/>
      <c r="CS37" s="402"/>
      <c r="CT37" s="402"/>
      <c r="CU37" s="402"/>
      <c r="CV37" s="402"/>
      <c r="CW37" s="402"/>
      <c r="CX37" s="402"/>
      <c r="CY37" s="402"/>
      <c r="CZ37" s="402"/>
      <c r="DA37" s="402"/>
      <c r="DB37" s="402"/>
      <c r="DC37" s="402"/>
      <c r="DD37" s="402"/>
      <c r="DE37" s="402"/>
      <c r="DG37" s="399" t="str">
        <f>IF('各会計、関係団体の財政状況及び健全化判断比率'!BR10="","",'各会計、関係団体の財政状況及び健全化判断比率'!BR10)</f>
        <v/>
      </c>
      <c r="DH37" s="399"/>
      <c r="DI37" s="205"/>
    </row>
    <row r="38" spans="1:113" ht="32.25" customHeight="1" x14ac:dyDescent="0.15">
      <c r="A38" s="178"/>
      <c r="B38" s="202"/>
      <c r="C38" s="401" t="str">
        <f t="shared" ref="C38:C43" si="5">IF(E38="","",C37+1)</f>
        <v/>
      </c>
      <c r="D38" s="401"/>
      <c r="E38" s="402" t="str">
        <f>IF('各会計、関係団体の財政状況及び健全化判断比率'!B11="","",'各会計、関係団体の財政状況及び健全化判断比率'!B11)</f>
        <v/>
      </c>
      <c r="F38" s="402"/>
      <c r="G38" s="402"/>
      <c r="H38" s="402"/>
      <c r="I38" s="402"/>
      <c r="J38" s="402"/>
      <c r="K38" s="402"/>
      <c r="L38" s="402"/>
      <c r="M38" s="402"/>
      <c r="N38" s="402"/>
      <c r="O38" s="402"/>
      <c r="P38" s="402"/>
      <c r="Q38" s="402"/>
      <c r="R38" s="402"/>
      <c r="S38" s="402"/>
      <c r="T38" s="178"/>
      <c r="U38" s="401" t="str">
        <f t="shared" si="4"/>
        <v/>
      </c>
      <c r="V38" s="401"/>
      <c r="W38" s="402"/>
      <c r="X38" s="402"/>
      <c r="Y38" s="402"/>
      <c r="Z38" s="402"/>
      <c r="AA38" s="402"/>
      <c r="AB38" s="402"/>
      <c r="AC38" s="402"/>
      <c r="AD38" s="402"/>
      <c r="AE38" s="402"/>
      <c r="AF38" s="402"/>
      <c r="AG38" s="402"/>
      <c r="AH38" s="402"/>
      <c r="AI38" s="402"/>
      <c r="AJ38" s="402"/>
      <c r="AK38" s="402"/>
      <c r="AL38" s="178"/>
      <c r="AM38" s="401" t="str">
        <f t="shared" si="0"/>
        <v/>
      </c>
      <c r="AN38" s="401"/>
      <c r="AO38" s="402"/>
      <c r="AP38" s="402"/>
      <c r="AQ38" s="402"/>
      <c r="AR38" s="402"/>
      <c r="AS38" s="402"/>
      <c r="AT38" s="402"/>
      <c r="AU38" s="402"/>
      <c r="AV38" s="402"/>
      <c r="AW38" s="402"/>
      <c r="AX38" s="402"/>
      <c r="AY38" s="402"/>
      <c r="AZ38" s="402"/>
      <c r="BA38" s="402"/>
      <c r="BB38" s="402"/>
      <c r="BC38" s="402"/>
      <c r="BD38" s="178"/>
      <c r="BE38" s="401" t="str">
        <f t="shared" si="1"/>
        <v/>
      </c>
      <c r="BF38" s="401"/>
      <c r="BG38" s="402"/>
      <c r="BH38" s="402"/>
      <c r="BI38" s="402"/>
      <c r="BJ38" s="402"/>
      <c r="BK38" s="402"/>
      <c r="BL38" s="402"/>
      <c r="BM38" s="402"/>
      <c r="BN38" s="402"/>
      <c r="BO38" s="402"/>
      <c r="BP38" s="402"/>
      <c r="BQ38" s="402"/>
      <c r="BR38" s="402"/>
      <c r="BS38" s="402"/>
      <c r="BT38" s="402"/>
      <c r="BU38" s="402"/>
      <c r="BV38" s="178"/>
      <c r="BW38" s="401">
        <f t="shared" si="2"/>
        <v>12</v>
      </c>
      <c r="BX38" s="401"/>
      <c r="BY38" s="402" t="str">
        <f>IF('各会計、関係団体の財政状況及び健全化判断比率'!B72="","",'各会計、関係団体の財政状況及び健全化判断比率'!B72)</f>
        <v>栃木県後期高齢者医療広域連合　一般会計</v>
      </c>
      <c r="BZ38" s="402"/>
      <c r="CA38" s="402"/>
      <c r="CB38" s="402"/>
      <c r="CC38" s="402"/>
      <c r="CD38" s="402"/>
      <c r="CE38" s="402"/>
      <c r="CF38" s="402"/>
      <c r="CG38" s="402"/>
      <c r="CH38" s="402"/>
      <c r="CI38" s="402"/>
      <c r="CJ38" s="402"/>
      <c r="CK38" s="402"/>
      <c r="CL38" s="402"/>
      <c r="CM38" s="402"/>
      <c r="CN38" s="178"/>
      <c r="CO38" s="401" t="str">
        <f t="shared" si="3"/>
        <v/>
      </c>
      <c r="CP38" s="401"/>
      <c r="CQ38" s="402" t="str">
        <f>IF('各会計、関係団体の財政状況及び健全化判断比率'!BS11="","",'各会計、関係団体の財政状況及び健全化判断比率'!BS11)</f>
        <v/>
      </c>
      <c r="CR38" s="402"/>
      <c r="CS38" s="402"/>
      <c r="CT38" s="402"/>
      <c r="CU38" s="402"/>
      <c r="CV38" s="402"/>
      <c r="CW38" s="402"/>
      <c r="CX38" s="402"/>
      <c r="CY38" s="402"/>
      <c r="CZ38" s="402"/>
      <c r="DA38" s="402"/>
      <c r="DB38" s="402"/>
      <c r="DC38" s="402"/>
      <c r="DD38" s="402"/>
      <c r="DE38" s="402"/>
      <c r="DG38" s="399" t="str">
        <f>IF('各会計、関係団体の財政状況及び健全化判断比率'!BR11="","",'各会計、関係団体の財政状況及び健全化判断比率'!BR11)</f>
        <v/>
      </c>
      <c r="DH38" s="399"/>
      <c r="DI38" s="205"/>
    </row>
    <row r="39" spans="1:113" ht="32.25" customHeight="1" x14ac:dyDescent="0.15">
      <c r="A39" s="178"/>
      <c r="B39" s="202"/>
      <c r="C39" s="401" t="str">
        <f t="shared" si="5"/>
        <v/>
      </c>
      <c r="D39" s="401"/>
      <c r="E39" s="402" t="str">
        <f>IF('各会計、関係団体の財政状況及び健全化判断比率'!B12="","",'各会計、関係団体の財政状況及び健全化判断比率'!B12)</f>
        <v/>
      </c>
      <c r="F39" s="402"/>
      <c r="G39" s="402"/>
      <c r="H39" s="402"/>
      <c r="I39" s="402"/>
      <c r="J39" s="402"/>
      <c r="K39" s="402"/>
      <c r="L39" s="402"/>
      <c r="M39" s="402"/>
      <c r="N39" s="402"/>
      <c r="O39" s="402"/>
      <c r="P39" s="402"/>
      <c r="Q39" s="402"/>
      <c r="R39" s="402"/>
      <c r="S39" s="402"/>
      <c r="T39" s="178"/>
      <c r="U39" s="401" t="str">
        <f t="shared" si="4"/>
        <v/>
      </c>
      <c r="V39" s="401"/>
      <c r="W39" s="402"/>
      <c r="X39" s="402"/>
      <c r="Y39" s="402"/>
      <c r="Z39" s="402"/>
      <c r="AA39" s="402"/>
      <c r="AB39" s="402"/>
      <c r="AC39" s="402"/>
      <c r="AD39" s="402"/>
      <c r="AE39" s="402"/>
      <c r="AF39" s="402"/>
      <c r="AG39" s="402"/>
      <c r="AH39" s="402"/>
      <c r="AI39" s="402"/>
      <c r="AJ39" s="402"/>
      <c r="AK39" s="402"/>
      <c r="AL39" s="178"/>
      <c r="AM39" s="401" t="str">
        <f t="shared" si="0"/>
        <v/>
      </c>
      <c r="AN39" s="401"/>
      <c r="AO39" s="402"/>
      <c r="AP39" s="402"/>
      <c r="AQ39" s="402"/>
      <c r="AR39" s="402"/>
      <c r="AS39" s="402"/>
      <c r="AT39" s="402"/>
      <c r="AU39" s="402"/>
      <c r="AV39" s="402"/>
      <c r="AW39" s="402"/>
      <c r="AX39" s="402"/>
      <c r="AY39" s="402"/>
      <c r="AZ39" s="402"/>
      <c r="BA39" s="402"/>
      <c r="BB39" s="402"/>
      <c r="BC39" s="402"/>
      <c r="BD39" s="178"/>
      <c r="BE39" s="401" t="str">
        <f t="shared" si="1"/>
        <v/>
      </c>
      <c r="BF39" s="401"/>
      <c r="BG39" s="402"/>
      <c r="BH39" s="402"/>
      <c r="BI39" s="402"/>
      <c r="BJ39" s="402"/>
      <c r="BK39" s="402"/>
      <c r="BL39" s="402"/>
      <c r="BM39" s="402"/>
      <c r="BN39" s="402"/>
      <c r="BO39" s="402"/>
      <c r="BP39" s="402"/>
      <c r="BQ39" s="402"/>
      <c r="BR39" s="402"/>
      <c r="BS39" s="402"/>
      <c r="BT39" s="402"/>
      <c r="BU39" s="402"/>
      <c r="BV39" s="178"/>
      <c r="BW39" s="401">
        <f t="shared" si="2"/>
        <v>13</v>
      </c>
      <c r="BX39" s="401"/>
      <c r="BY39" s="402" t="str">
        <f>IF('各会計、関係団体の財政状況及び健全化判断比率'!B73="","",'各会計、関係団体の財政状況及び健全化判断比率'!B73)</f>
        <v>栃木県後期高齢者医療広域連合　後期高齢者医療特別会計</v>
      </c>
      <c r="BZ39" s="402"/>
      <c r="CA39" s="402"/>
      <c r="CB39" s="402"/>
      <c r="CC39" s="402"/>
      <c r="CD39" s="402"/>
      <c r="CE39" s="402"/>
      <c r="CF39" s="402"/>
      <c r="CG39" s="402"/>
      <c r="CH39" s="402"/>
      <c r="CI39" s="402"/>
      <c r="CJ39" s="402"/>
      <c r="CK39" s="402"/>
      <c r="CL39" s="402"/>
      <c r="CM39" s="402"/>
      <c r="CN39" s="178"/>
      <c r="CO39" s="401" t="str">
        <f t="shared" si="3"/>
        <v/>
      </c>
      <c r="CP39" s="401"/>
      <c r="CQ39" s="402" t="str">
        <f>IF('各会計、関係団体の財政状況及び健全化判断比率'!BS12="","",'各会計、関係団体の財政状況及び健全化判断比率'!BS12)</f>
        <v/>
      </c>
      <c r="CR39" s="402"/>
      <c r="CS39" s="402"/>
      <c r="CT39" s="402"/>
      <c r="CU39" s="402"/>
      <c r="CV39" s="402"/>
      <c r="CW39" s="402"/>
      <c r="CX39" s="402"/>
      <c r="CY39" s="402"/>
      <c r="CZ39" s="402"/>
      <c r="DA39" s="402"/>
      <c r="DB39" s="402"/>
      <c r="DC39" s="402"/>
      <c r="DD39" s="402"/>
      <c r="DE39" s="402"/>
      <c r="DG39" s="399" t="str">
        <f>IF('各会計、関係団体の財政状況及び健全化判断比率'!BR12="","",'各会計、関係団体の財政状況及び健全化判断比率'!BR12)</f>
        <v/>
      </c>
      <c r="DH39" s="399"/>
      <c r="DI39" s="205"/>
    </row>
    <row r="40" spans="1:113" ht="32.25" customHeight="1" x14ac:dyDescent="0.15">
      <c r="A40" s="178"/>
      <c r="B40" s="202"/>
      <c r="C40" s="401" t="str">
        <f t="shared" si="5"/>
        <v/>
      </c>
      <c r="D40" s="401"/>
      <c r="E40" s="402" t="str">
        <f>IF('各会計、関係団体の財政状況及び健全化判断比率'!B13="","",'各会計、関係団体の財政状況及び健全化判断比率'!B13)</f>
        <v/>
      </c>
      <c r="F40" s="402"/>
      <c r="G40" s="402"/>
      <c r="H40" s="402"/>
      <c r="I40" s="402"/>
      <c r="J40" s="402"/>
      <c r="K40" s="402"/>
      <c r="L40" s="402"/>
      <c r="M40" s="402"/>
      <c r="N40" s="402"/>
      <c r="O40" s="402"/>
      <c r="P40" s="402"/>
      <c r="Q40" s="402"/>
      <c r="R40" s="402"/>
      <c r="S40" s="402"/>
      <c r="T40" s="178"/>
      <c r="U40" s="401" t="str">
        <f t="shared" si="4"/>
        <v/>
      </c>
      <c r="V40" s="401"/>
      <c r="W40" s="402"/>
      <c r="X40" s="402"/>
      <c r="Y40" s="402"/>
      <c r="Z40" s="402"/>
      <c r="AA40" s="402"/>
      <c r="AB40" s="402"/>
      <c r="AC40" s="402"/>
      <c r="AD40" s="402"/>
      <c r="AE40" s="402"/>
      <c r="AF40" s="402"/>
      <c r="AG40" s="402"/>
      <c r="AH40" s="402"/>
      <c r="AI40" s="402"/>
      <c r="AJ40" s="402"/>
      <c r="AK40" s="402"/>
      <c r="AL40" s="178"/>
      <c r="AM40" s="401" t="str">
        <f t="shared" si="0"/>
        <v/>
      </c>
      <c r="AN40" s="401"/>
      <c r="AO40" s="402"/>
      <c r="AP40" s="402"/>
      <c r="AQ40" s="402"/>
      <c r="AR40" s="402"/>
      <c r="AS40" s="402"/>
      <c r="AT40" s="402"/>
      <c r="AU40" s="402"/>
      <c r="AV40" s="402"/>
      <c r="AW40" s="402"/>
      <c r="AX40" s="402"/>
      <c r="AY40" s="402"/>
      <c r="AZ40" s="402"/>
      <c r="BA40" s="402"/>
      <c r="BB40" s="402"/>
      <c r="BC40" s="402"/>
      <c r="BD40" s="178"/>
      <c r="BE40" s="401" t="str">
        <f t="shared" si="1"/>
        <v/>
      </c>
      <c r="BF40" s="401"/>
      <c r="BG40" s="402"/>
      <c r="BH40" s="402"/>
      <c r="BI40" s="402"/>
      <c r="BJ40" s="402"/>
      <c r="BK40" s="402"/>
      <c r="BL40" s="402"/>
      <c r="BM40" s="402"/>
      <c r="BN40" s="402"/>
      <c r="BO40" s="402"/>
      <c r="BP40" s="402"/>
      <c r="BQ40" s="402"/>
      <c r="BR40" s="402"/>
      <c r="BS40" s="402"/>
      <c r="BT40" s="402"/>
      <c r="BU40" s="402"/>
      <c r="BV40" s="178"/>
      <c r="BW40" s="401" t="str">
        <f t="shared" si="2"/>
        <v/>
      </c>
      <c r="BX40" s="401"/>
      <c r="BY40" s="402" t="str">
        <f>IF('各会計、関係団体の財政状況及び健全化判断比率'!B74="","",'各会計、関係団体の財政状況及び健全化判断比率'!B74)</f>
        <v/>
      </c>
      <c r="BZ40" s="402"/>
      <c r="CA40" s="402"/>
      <c r="CB40" s="402"/>
      <c r="CC40" s="402"/>
      <c r="CD40" s="402"/>
      <c r="CE40" s="402"/>
      <c r="CF40" s="402"/>
      <c r="CG40" s="402"/>
      <c r="CH40" s="402"/>
      <c r="CI40" s="402"/>
      <c r="CJ40" s="402"/>
      <c r="CK40" s="402"/>
      <c r="CL40" s="402"/>
      <c r="CM40" s="402"/>
      <c r="CN40" s="178"/>
      <c r="CO40" s="401" t="str">
        <f t="shared" si="3"/>
        <v/>
      </c>
      <c r="CP40" s="401"/>
      <c r="CQ40" s="402" t="str">
        <f>IF('各会計、関係団体の財政状況及び健全化判断比率'!BS13="","",'各会計、関係団体の財政状況及び健全化判断比率'!BS13)</f>
        <v/>
      </c>
      <c r="CR40" s="402"/>
      <c r="CS40" s="402"/>
      <c r="CT40" s="402"/>
      <c r="CU40" s="402"/>
      <c r="CV40" s="402"/>
      <c r="CW40" s="402"/>
      <c r="CX40" s="402"/>
      <c r="CY40" s="402"/>
      <c r="CZ40" s="402"/>
      <c r="DA40" s="402"/>
      <c r="DB40" s="402"/>
      <c r="DC40" s="402"/>
      <c r="DD40" s="402"/>
      <c r="DE40" s="402"/>
      <c r="DG40" s="399" t="str">
        <f>IF('各会計、関係団体の財政状況及び健全化判断比率'!BR13="","",'各会計、関係団体の財政状況及び健全化判断比率'!BR13)</f>
        <v/>
      </c>
      <c r="DH40" s="399"/>
      <c r="DI40" s="205"/>
    </row>
    <row r="41" spans="1:113" ht="32.25" customHeight="1" x14ac:dyDescent="0.15">
      <c r="A41" s="178"/>
      <c r="B41" s="202"/>
      <c r="C41" s="401" t="str">
        <f t="shared" si="5"/>
        <v/>
      </c>
      <c r="D41" s="401"/>
      <c r="E41" s="402" t="str">
        <f>IF('各会計、関係団体の財政状況及び健全化判断比率'!B14="","",'各会計、関係団体の財政状況及び健全化判断比率'!B14)</f>
        <v/>
      </c>
      <c r="F41" s="402"/>
      <c r="G41" s="402"/>
      <c r="H41" s="402"/>
      <c r="I41" s="402"/>
      <c r="J41" s="402"/>
      <c r="K41" s="402"/>
      <c r="L41" s="402"/>
      <c r="M41" s="402"/>
      <c r="N41" s="402"/>
      <c r="O41" s="402"/>
      <c r="P41" s="402"/>
      <c r="Q41" s="402"/>
      <c r="R41" s="402"/>
      <c r="S41" s="402"/>
      <c r="T41" s="178"/>
      <c r="U41" s="401" t="str">
        <f t="shared" si="4"/>
        <v/>
      </c>
      <c r="V41" s="401"/>
      <c r="W41" s="402"/>
      <c r="X41" s="402"/>
      <c r="Y41" s="402"/>
      <c r="Z41" s="402"/>
      <c r="AA41" s="402"/>
      <c r="AB41" s="402"/>
      <c r="AC41" s="402"/>
      <c r="AD41" s="402"/>
      <c r="AE41" s="402"/>
      <c r="AF41" s="402"/>
      <c r="AG41" s="402"/>
      <c r="AH41" s="402"/>
      <c r="AI41" s="402"/>
      <c r="AJ41" s="402"/>
      <c r="AK41" s="402"/>
      <c r="AL41" s="178"/>
      <c r="AM41" s="401" t="str">
        <f t="shared" si="0"/>
        <v/>
      </c>
      <c r="AN41" s="401"/>
      <c r="AO41" s="402"/>
      <c r="AP41" s="402"/>
      <c r="AQ41" s="402"/>
      <c r="AR41" s="402"/>
      <c r="AS41" s="402"/>
      <c r="AT41" s="402"/>
      <c r="AU41" s="402"/>
      <c r="AV41" s="402"/>
      <c r="AW41" s="402"/>
      <c r="AX41" s="402"/>
      <c r="AY41" s="402"/>
      <c r="AZ41" s="402"/>
      <c r="BA41" s="402"/>
      <c r="BB41" s="402"/>
      <c r="BC41" s="402"/>
      <c r="BD41" s="178"/>
      <c r="BE41" s="401" t="str">
        <f t="shared" si="1"/>
        <v/>
      </c>
      <c r="BF41" s="401"/>
      <c r="BG41" s="402"/>
      <c r="BH41" s="402"/>
      <c r="BI41" s="402"/>
      <c r="BJ41" s="402"/>
      <c r="BK41" s="402"/>
      <c r="BL41" s="402"/>
      <c r="BM41" s="402"/>
      <c r="BN41" s="402"/>
      <c r="BO41" s="402"/>
      <c r="BP41" s="402"/>
      <c r="BQ41" s="402"/>
      <c r="BR41" s="402"/>
      <c r="BS41" s="402"/>
      <c r="BT41" s="402"/>
      <c r="BU41" s="402"/>
      <c r="BV41" s="178"/>
      <c r="BW41" s="401" t="str">
        <f t="shared" si="2"/>
        <v/>
      </c>
      <c r="BX41" s="401"/>
      <c r="BY41" s="402" t="str">
        <f>IF('各会計、関係団体の財政状況及び健全化判断比率'!B75="","",'各会計、関係団体の財政状況及び健全化判断比率'!B75)</f>
        <v/>
      </c>
      <c r="BZ41" s="402"/>
      <c r="CA41" s="402"/>
      <c r="CB41" s="402"/>
      <c r="CC41" s="402"/>
      <c r="CD41" s="402"/>
      <c r="CE41" s="402"/>
      <c r="CF41" s="402"/>
      <c r="CG41" s="402"/>
      <c r="CH41" s="402"/>
      <c r="CI41" s="402"/>
      <c r="CJ41" s="402"/>
      <c r="CK41" s="402"/>
      <c r="CL41" s="402"/>
      <c r="CM41" s="402"/>
      <c r="CN41" s="178"/>
      <c r="CO41" s="401" t="str">
        <f t="shared" si="3"/>
        <v/>
      </c>
      <c r="CP41" s="401"/>
      <c r="CQ41" s="402" t="str">
        <f>IF('各会計、関係団体の財政状況及び健全化判断比率'!BS14="","",'各会計、関係団体の財政状況及び健全化判断比率'!BS14)</f>
        <v/>
      </c>
      <c r="CR41" s="402"/>
      <c r="CS41" s="402"/>
      <c r="CT41" s="402"/>
      <c r="CU41" s="402"/>
      <c r="CV41" s="402"/>
      <c r="CW41" s="402"/>
      <c r="CX41" s="402"/>
      <c r="CY41" s="402"/>
      <c r="CZ41" s="402"/>
      <c r="DA41" s="402"/>
      <c r="DB41" s="402"/>
      <c r="DC41" s="402"/>
      <c r="DD41" s="402"/>
      <c r="DE41" s="402"/>
      <c r="DG41" s="399" t="str">
        <f>IF('各会計、関係団体の財政状況及び健全化判断比率'!BR14="","",'各会計、関係団体の財政状況及び健全化判断比率'!BR14)</f>
        <v/>
      </c>
      <c r="DH41" s="399"/>
      <c r="DI41" s="205"/>
    </row>
    <row r="42" spans="1:113" ht="32.25" customHeight="1" x14ac:dyDescent="0.15">
      <c r="B42" s="202"/>
      <c r="C42" s="401" t="str">
        <f t="shared" si="5"/>
        <v/>
      </c>
      <c r="D42" s="401"/>
      <c r="E42" s="402" t="str">
        <f>IF('各会計、関係団体の財政状況及び健全化判断比率'!B15="","",'各会計、関係団体の財政状況及び健全化判断比率'!B15)</f>
        <v/>
      </c>
      <c r="F42" s="402"/>
      <c r="G42" s="402"/>
      <c r="H42" s="402"/>
      <c r="I42" s="402"/>
      <c r="J42" s="402"/>
      <c r="K42" s="402"/>
      <c r="L42" s="402"/>
      <c r="M42" s="402"/>
      <c r="N42" s="402"/>
      <c r="O42" s="402"/>
      <c r="P42" s="402"/>
      <c r="Q42" s="402"/>
      <c r="R42" s="402"/>
      <c r="S42" s="402"/>
      <c r="T42" s="178"/>
      <c r="U42" s="401" t="str">
        <f t="shared" si="4"/>
        <v/>
      </c>
      <c r="V42" s="401"/>
      <c r="W42" s="402"/>
      <c r="X42" s="402"/>
      <c r="Y42" s="402"/>
      <c r="Z42" s="402"/>
      <c r="AA42" s="402"/>
      <c r="AB42" s="402"/>
      <c r="AC42" s="402"/>
      <c r="AD42" s="402"/>
      <c r="AE42" s="402"/>
      <c r="AF42" s="402"/>
      <c r="AG42" s="402"/>
      <c r="AH42" s="402"/>
      <c r="AI42" s="402"/>
      <c r="AJ42" s="402"/>
      <c r="AK42" s="402"/>
      <c r="AL42" s="178"/>
      <c r="AM42" s="401" t="str">
        <f t="shared" si="0"/>
        <v/>
      </c>
      <c r="AN42" s="401"/>
      <c r="AO42" s="402"/>
      <c r="AP42" s="402"/>
      <c r="AQ42" s="402"/>
      <c r="AR42" s="402"/>
      <c r="AS42" s="402"/>
      <c r="AT42" s="402"/>
      <c r="AU42" s="402"/>
      <c r="AV42" s="402"/>
      <c r="AW42" s="402"/>
      <c r="AX42" s="402"/>
      <c r="AY42" s="402"/>
      <c r="AZ42" s="402"/>
      <c r="BA42" s="402"/>
      <c r="BB42" s="402"/>
      <c r="BC42" s="402"/>
      <c r="BD42" s="178"/>
      <c r="BE42" s="401" t="str">
        <f t="shared" si="1"/>
        <v/>
      </c>
      <c r="BF42" s="401"/>
      <c r="BG42" s="402"/>
      <c r="BH42" s="402"/>
      <c r="BI42" s="402"/>
      <c r="BJ42" s="402"/>
      <c r="BK42" s="402"/>
      <c r="BL42" s="402"/>
      <c r="BM42" s="402"/>
      <c r="BN42" s="402"/>
      <c r="BO42" s="402"/>
      <c r="BP42" s="402"/>
      <c r="BQ42" s="402"/>
      <c r="BR42" s="402"/>
      <c r="BS42" s="402"/>
      <c r="BT42" s="402"/>
      <c r="BU42" s="402"/>
      <c r="BV42" s="178"/>
      <c r="BW42" s="401" t="str">
        <f t="shared" si="2"/>
        <v/>
      </c>
      <c r="BX42" s="401"/>
      <c r="BY42" s="402" t="str">
        <f>IF('各会計、関係団体の財政状況及び健全化判断比率'!B76="","",'各会計、関係団体の財政状況及び健全化判断比率'!B76)</f>
        <v/>
      </c>
      <c r="BZ42" s="402"/>
      <c r="CA42" s="402"/>
      <c r="CB42" s="402"/>
      <c r="CC42" s="402"/>
      <c r="CD42" s="402"/>
      <c r="CE42" s="402"/>
      <c r="CF42" s="402"/>
      <c r="CG42" s="402"/>
      <c r="CH42" s="402"/>
      <c r="CI42" s="402"/>
      <c r="CJ42" s="402"/>
      <c r="CK42" s="402"/>
      <c r="CL42" s="402"/>
      <c r="CM42" s="402"/>
      <c r="CN42" s="178"/>
      <c r="CO42" s="401" t="str">
        <f t="shared" si="3"/>
        <v/>
      </c>
      <c r="CP42" s="401"/>
      <c r="CQ42" s="402" t="str">
        <f>IF('各会計、関係団体の財政状況及び健全化判断比率'!BS15="","",'各会計、関係団体の財政状況及び健全化判断比率'!BS15)</f>
        <v/>
      </c>
      <c r="CR42" s="402"/>
      <c r="CS42" s="402"/>
      <c r="CT42" s="402"/>
      <c r="CU42" s="402"/>
      <c r="CV42" s="402"/>
      <c r="CW42" s="402"/>
      <c r="CX42" s="402"/>
      <c r="CY42" s="402"/>
      <c r="CZ42" s="402"/>
      <c r="DA42" s="402"/>
      <c r="DB42" s="402"/>
      <c r="DC42" s="402"/>
      <c r="DD42" s="402"/>
      <c r="DE42" s="402"/>
      <c r="DG42" s="399" t="str">
        <f>IF('各会計、関係団体の財政状況及び健全化判断比率'!BR15="","",'各会計、関係団体の財政状況及び健全化判断比率'!BR15)</f>
        <v/>
      </c>
      <c r="DH42" s="399"/>
      <c r="DI42" s="205"/>
    </row>
    <row r="43" spans="1:113" ht="32.25" customHeight="1" x14ac:dyDescent="0.15">
      <c r="B43" s="202"/>
      <c r="C43" s="401" t="str">
        <f t="shared" si="5"/>
        <v/>
      </c>
      <c r="D43" s="401"/>
      <c r="E43" s="402" t="str">
        <f>IF('各会計、関係団体の財政状況及び健全化判断比率'!B16="","",'各会計、関係団体の財政状況及び健全化判断比率'!B16)</f>
        <v/>
      </c>
      <c r="F43" s="402"/>
      <c r="G43" s="402"/>
      <c r="H43" s="402"/>
      <c r="I43" s="402"/>
      <c r="J43" s="402"/>
      <c r="K43" s="402"/>
      <c r="L43" s="402"/>
      <c r="M43" s="402"/>
      <c r="N43" s="402"/>
      <c r="O43" s="402"/>
      <c r="P43" s="402"/>
      <c r="Q43" s="402"/>
      <c r="R43" s="402"/>
      <c r="S43" s="402"/>
      <c r="T43" s="178"/>
      <c r="U43" s="401" t="str">
        <f t="shared" si="4"/>
        <v/>
      </c>
      <c r="V43" s="401"/>
      <c r="W43" s="402"/>
      <c r="X43" s="402"/>
      <c r="Y43" s="402"/>
      <c r="Z43" s="402"/>
      <c r="AA43" s="402"/>
      <c r="AB43" s="402"/>
      <c r="AC43" s="402"/>
      <c r="AD43" s="402"/>
      <c r="AE43" s="402"/>
      <c r="AF43" s="402"/>
      <c r="AG43" s="402"/>
      <c r="AH43" s="402"/>
      <c r="AI43" s="402"/>
      <c r="AJ43" s="402"/>
      <c r="AK43" s="402"/>
      <c r="AL43" s="178"/>
      <c r="AM43" s="401" t="str">
        <f t="shared" si="0"/>
        <v/>
      </c>
      <c r="AN43" s="401"/>
      <c r="AO43" s="402"/>
      <c r="AP43" s="402"/>
      <c r="AQ43" s="402"/>
      <c r="AR43" s="402"/>
      <c r="AS43" s="402"/>
      <c r="AT43" s="402"/>
      <c r="AU43" s="402"/>
      <c r="AV43" s="402"/>
      <c r="AW43" s="402"/>
      <c r="AX43" s="402"/>
      <c r="AY43" s="402"/>
      <c r="AZ43" s="402"/>
      <c r="BA43" s="402"/>
      <c r="BB43" s="402"/>
      <c r="BC43" s="402"/>
      <c r="BD43" s="178"/>
      <c r="BE43" s="401" t="str">
        <f t="shared" si="1"/>
        <v/>
      </c>
      <c r="BF43" s="401"/>
      <c r="BG43" s="402"/>
      <c r="BH43" s="402"/>
      <c r="BI43" s="402"/>
      <c r="BJ43" s="402"/>
      <c r="BK43" s="402"/>
      <c r="BL43" s="402"/>
      <c r="BM43" s="402"/>
      <c r="BN43" s="402"/>
      <c r="BO43" s="402"/>
      <c r="BP43" s="402"/>
      <c r="BQ43" s="402"/>
      <c r="BR43" s="402"/>
      <c r="BS43" s="402"/>
      <c r="BT43" s="402"/>
      <c r="BU43" s="402"/>
      <c r="BV43" s="178"/>
      <c r="BW43" s="401" t="str">
        <f t="shared" si="2"/>
        <v/>
      </c>
      <c r="BX43" s="401"/>
      <c r="BY43" s="402" t="str">
        <f>IF('各会計、関係団体の財政状況及び健全化判断比率'!B77="","",'各会計、関係団体の財政状況及び健全化判断比率'!B77)</f>
        <v/>
      </c>
      <c r="BZ43" s="402"/>
      <c r="CA43" s="402"/>
      <c r="CB43" s="402"/>
      <c r="CC43" s="402"/>
      <c r="CD43" s="402"/>
      <c r="CE43" s="402"/>
      <c r="CF43" s="402"/>
      <c r="CG43" s="402"/>
      <c r="CH43" s="402"/>
      <c r="CI43" s="402"/>
      <c r="CJ43" s="402"/>
      <c r="CK43" s="402"/>
      <c r="CL43" s="402"/>
      <c r="CM43" s="402"/>
      <c r="CN43" s="178"/>
      <c r="CO43" s="401" t="str">
        <f t="shared" si="3"/>
        <v/>
      </c>
      <c r="CP43" s="401"/>
      <c r="CQ43" s="402" t="str">
        <f>IF('各会計、関係団体の財政状況及び健全化判断比率'!BS16="","",'各会計、関係団体の財政状況及び健全化判断比率'!BS16)</f>
        <v/>
      </c>
      <c r="CR43" s="402"/>
      <c r="CS43" s="402"/>
      <c r="CT43" s="402"/>
      <c r="CU43" s="402"/>
      <c r="CV43" s="402"/>
      <c r="CW43" s="402"/>
      <c r="CX43" s="402"/>
      <c r="CY43" s="402"/>
      <c r="CZ43" s="402"/>
      <c r="DA43" s="402"/>
      <c r="DB43" s="402"/>
      <c r="DC43" s="402"/>
      <c r="DD43" s="402"/>
      <c r="DE43" s="402"/>
      <c r="DG43" s="399" t="str">
        <f>IF('各会計、関係団体の財政状況及び健全化判断比率'!BR16="","",'各会計、関係団体の財政状況及び健全化判断比率'!BR16)</f>
        <v/>
      </c>
      <c r="DH43" s="399"/>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203</v>
      </c>
      <c r="E46" s="398" t="s">
        <v>204</v>
      </c>
      <c r="F46" s="398"/>
      <c r="G46" s="398"/>
      <c r="H46" s="398"/>
      <c r="I46" s="398"/>
      <c r="J46" s="398"/>
      <c r="K46" s="398"/>
      <c r="L46" s="398"/>
      <c r="M46" s="398"/>
      <c r="N46" s="398"/>
      <c r="O46" s="398"/>
      <c r="P46" s="398"/>
      <c r="Q46" s="398"/>
      <c r="R46" s="398"/>
      <c r="S46" s="398"/>
      <c r="T46" s="398"/>
      <c r="U46" s="398"/>
      <c r="V46" s="398"/>
      <c r="W46" s="398"/>
      <c r="X46" s="398"/>
      <c r="Y46" s="398"/>
      <c r="Z46" s="398"/>
      <c r="AA46" s="398"/>
      <c r="AB46" s="398"/>
      <c r="AC46" s="398"/>
      <c r="AD46" s="398"/>
      <c r="AE46" s="398"/>
      <c r="AF46" s="398"/>
      <c r="AG46" s="398"/>
      <c r="AH46" s="398"/>
      <c r="AI46" s="398"/>
      <c r="AJ46" s="398"/>
      <c r="AK46" s="398"/>
      <c r="AL46" s="398"/>
      <c r="AM46" s="398"/>
      <c r="AN46" s="398"/>
      <c r="AO46" s="398"/>
      <c r="AP46" s="398"/>
      <c r="AQ46" s="398"/>
      <c r="AR46" s="398"/>
      <c r="AS46" s="398"/>
      <c r="AT46" s="398"/>
      <c r="AU46" s="398"/>
      <c r="AV46" s="398"/>
      <c r="AW46" s="398"/>
      <c r="AX46" s="398"/>
      <c r="AY46" s="398"/>
      <c r="AZ46" s="398"/>
      <c r="BA46" s="398"/>
      <c r="BB46" s="398"/>
      <c r="BC46" s="398"/>
      <c r="BD46" s="398"/>
      <c r="BE46" s="398"/>
      <c r="BF46" s="398"/>
      <c r="BG46" s="398"/>
      <c r="BH46" s="398"/>
      <c r="BI46" s="398"/>
      <c r="BJ46" s="398"/>
      <c r="BK46" s="398"/>
      <c r="BL46" s="398"/>
      <c r="BM46" s="398"/>
      <c r="BN46" s="398"/>
      <c r="BO46" s="398"/>
      <c r="BP46" s="398"/>
      <c r="BQ46" s="398"/>
      <c r="BR46" s="398"/>
      <c r="BS46" s="398"/>
      <c r="BT46" s="398"/>
      <c r="BU46" s="398"/>
      <c r="BV46" s="398"/>
      <c r="BW46" s="398"/>
      <c r="BX46" s="398"/>
      <c r="BY46" s="398"/>
      <c r="BZ46" s="398"/>
      <c r="CA46" s="398"/>
      <c r="CB46" s="398"/>
      <c r="CC46" s="398"/>
      <c r="CD46" s="398"/>
      <c r="CE46" s="398"/>
      <c r="CF46" s="398"/>
      <c r="CG46" s="398"/>
      <c r="CH46" s="398"/>
      <c r="CI46" s="398"/>
      <c r="CJ46" s="398"/>
      <c r="CK46" s="398"/>
      <c r="CL46" s="398"/>
      <c r="CM46" s="398"/>
      <c r="CN46" s="398"/>
      <c r="CO46" s="398"/>
      <c r="CP46" s="398"/>
      <c r="CQ46" s="398"/>
      <c r="CR46" s="398"/>
      <c r="CS46" s="398"/>
      <c r="CT46" s="398"/>
      <c r="CU46" s="398"/>
      <c r="CV46" s="398"/>
      <c r="CW46" s="398"/>
      <c r="CX46" s="398"/>
      <c r="CY46" s="398"/>
      <c r="CZ46" s="398"/>
      <c r="DA46" s="398"/>
      <c r="DB46" s="398"/>
      <c r="DC46" s="398"/>
      <c r="DD46" s="398"/>
      <c r="DE46" s="398"/>
      <c r="DF46" s="398"/>
      <c r="DG46" s="398"/>
      <c r="DH46" s="398"/>
      <c r="DI46" s="398"/>
    </row>
    <row r="47" spans="1:113" x14ac:dyDescent="0.15">
      <c r="E47" s="398" t="s">
        <v>205</v>
      </c>
      <c r="F47" s="398"/>
      <c r="G47" s="398"/>
      <c r="H47" s="398"/>
      <c r="I47" s="398"/>
      <c r="J47" s="398"/>
      <c r="K47" s="398"/>
      <c r="L47" s="398"/>
      <c r="M47" s="398"/>
      <c r="N47" s="398"/>
      <c r="O47" s="398"/>
      <c r="P47" s="398"/>
      <c r="Q47" s="398"/>
      <c r="R47" s="398"/>
      <c r="S47" s="398"/>
      <c r="T47" s="398"/>
      <c r="U47" s="398"/>
      <c r="V47" s="398"/>
      <c r="W47" s="398"/>
      <c r="X47" s="398"/>
      <c r="Y47" s="398"/>
      <c r="Z47" s="398"/>
      <c r="AA47" s="398"/>
      <c r="AB47" s="398"/>
      <c r="AC47" s="398"/>
      <c r="AD47" s="398"/>
      <c r="AE47" s="398"/>
      <c r="AF47" s="398"/>
      <c r="AG47" s="398"/>
      <c r="AH47" s="398"/>
      <c r="AI47" s="398"/>
      <c r="AJ47" s="398"/>
      <c r="AK47" s="398"/>
      <c r="AL47" s="398"/>
      <c r="AM47" s="398"/>
      <c r="AN47" s="398"/>
      <c r="AO47" s="398"/>
      <c r="AP47" s="398"/>
      <c r="AQ47" s="398"/>
      <c r="AR47" s="398"/>
      <c r="AS47" s="398"/>
      <c r="AT47" s="398"/>
      <c r="AU47" s="398"/>
      <c r="AV47" s="398"/>
      <c r="AW47" s="398"/>
      <c r="AX47" s="398"/>
      <c r="AY47" s="398"/>
      <c r="AZ47" s="398"/>
      <c r="BA47" s="398"/>
      <c r="BB47" s="398"/>
      <c r="BC47" s="398"/>
      <c r="BD47" s="398"/>
      <c r="BE47" s="398"/>
      <c r="BF47" s="398"/>
      <c r="BG47" s="398"/>
      <c r="BH47" s="398"/>
      <c r="BI47" s="398"/>
      <c r="BJ47" s="398"/>
      <c r="BK47" s="398"/>
      <c r="BL47" s="398"/>
      <c r="BM47" s="398"/>
      <c r="BN47" s="398"/>
      <c r="BO47" s="398"/>
      <c r="BP47" s="398"/>
      <c r="BQ47" s="398"/>
      <c r="BR47" s="398"/>
      <c r="BS47" s="398"/>
      <c r="BT47" s="398"/>
      <c r="BU47" s="398"/>
      <c r="BV47" s="398"/>
      <c r="BW47" s="398"/>
      <c r="BX47" s="398"/>
      <c r="BY47" s="398"/>
      <c r="BZ47" s="398"/>
      <c r="CA47" s="398"/>
      <c r="CB47" s="398"/>
      <c r="CC47" s="398"/>
      <c r="CD47" s="398"/>
      <c r="CE47" s="398"/>
      <c r="CF47" s="398"/>
      <c r="CG47" s="398"/>
      <c r="CH47" s="398"/>
      <c r="CI47" s="398"/>
      <c r="CJ47" s="398"/>
      <c r="CK47" s="398"/>
      <c r="CL47" s="398"/>
      <c r="CM47" s="398"/>
      <c r="CN47" s="398"/>
      <c r="CO47" s="398"/>
      <c r="CP47" s="398"/>
      <c r="CQ47" s="398"/>
      <c r="CR47" s="398"/>
      <c r="CS47" s="398"/>
      <c r="CT47" s="398"/>
      <c r="CU47" s="398"/>
      <c r="CV47" s="398"/>
      <c r="CW47" s="398"/>
      <c r="CX47" s="398"/>
      <c r="CY47" s="398"/>
      <c r="CZ47" s="398"/>
      <c r="DA47" s="398"/>
      <c r="DB47" s="398"/>
      <c r="DC47" s="398"/>
      <c r="DD47" s="398"/>
      <c r="DE47" s="398"/>
      <c r="DF47" s="398"/>
      <c r="DG47" s="398"/>
      <c r="DH47" s="398"/>
      <c r="DI47" s="398"/>
    </row>
    <row r="48" spans="1:113" x14ac:dyDescent="0.15">
      <c r="E48" s="398" t="s">
        <v>206</v>
      </c>
      <c r="F48" s="398"/>
      <c r="G48" s="398"/>
      <c r="H48" s="398"/>
      <c r="I48" s="398"/>
      <c r="J48" s="398"/>
      <c r="K48" s="398"/>
      <c r="L48" s="398"/>
      <c r="M48" s="398"/>
      <c r="N48" s="398"/>
      <c r="O48" s="398"/>
      <c r="P48" s="398"/>
      <c r="Q48" s="398"/>
      <c r="R48" s="398"/>
      <c r="S48" s="398"/>
      <c r="T48" s="398"/>
      <c r="U48" s="398"/>
      <c r="V48" s="398"/>
      <c r="W48" s="398"/>
      <c r="X48" s="398"/>
      <c r="Y48" s="398"/>
      <c r="Z48" s="398"/>
      <c r="AA48" s="398"/>
      <c r="AB48" s="398"/>
      <c r="AC48" s="398"/>
      <c r="AD48" s="398"/>
      <c r="AE48" s="398"/>
      <c r="AF48" s="398"/>
      <c r="AG48" s="398"/>
      <c r="AH48" s="398"/>
      <c r="AI48" s="398"/>
      <c r="AJ48" s="398"/>
      <c r="AK48" s="398"/>
      <c r="AL48" s="398"/>
      <c r="AM48" s="398"/>
      <c r="AN48" s="398"/>
      <c r="AO48" s="398"/>
      <c r="AP48" s="398"/>
      <c r="AQ48" s="398"/>
      <c r="AR48" s="398"/>
      <c r="AS48" s="398"/>
      <c r="AT48" s="398"/>
      <c r="AU48" s="398"/>
      <c r="AV48" s="398"/>
      <c r="AW48" s="398"/>
      <c r="AX48" s="398"/>
      <c r="AY48" s="398"/>
      <c r="AZ48" s="398"/>
      <c r="BA48" s="398"/>
      <c r="BB48" s="398"/>
      <c r="BC48" s="398"/>
      <c r="BD48" s="398"/>
      <c r="BE48" s="398"/>
      <c r="BF48" s="398"/>
      <c r="BG48" s="398"/>
      <c r="BH48" s="398"/>
      <c r="BI48" s="398"/>
      <c r="BJ48" s="398"/>
      <c r="BK48" s="398"/>
      <c r="BL48" s="398"/>
      <c r="BM48" s="398"/>
      <c r="BN48" s="398"/>
      <c r="BO48" s="398"/>
      <c r="BP48" s="398"/>
      <c r="BQ48" s="398"/>
      <c r="BR48" s="398"/>
      <c r="BS48" s="398"/>
      <c r="BT48" s="398"/>
      <c r="BU48" s="398"/>
      <c r="BV48" s="398"/>
      <c r="BW48" s="398"/>
      <c r="BX48" s="398"/>
      <c r="BY48" s="398"/>
      <c r="BZ48" s="398"/>
      <c r="CA48" s="398"/>
      <c r="CB48" s="398"/>
      <c r="CC48" s="398"/>
      <c r="CD48" s="398"/>
      <c r="CE48" s="398"/>
      <c r="CF48" s="398"/>
      <c r="CG48" s="398"/>
      <c r="CH48" s="398"/>
      <c r="CI48" s="398"/>
      <c r="CJ48" s="398"/>
      <c r="CK48" s="398"/>
      <c r="CL48" s="398"/>
      <c r="CM48" s="398"/>
      <c r="CN48" s="398"/>
      <c r="CO48" s="398"/>
      <c r="CP48" s="398"/>
      <c r="CQ48" s="398"/>
      <c r="CR48" s="398"/>
      <c r="CS48" s="398"/>
      <c r="CT48" s="398"/>
      <c r="CU48" s="398"/>
      <c r="CV48" s="398"/>
      <c r="CW48" s="398"/>
      <c r="CX48" s="398"/>
      <c r="CY48" s="398"/>
      <c r="CZ48" s="398"/>
      <c r="DA48" s="398"/>
      <c r="DB48" s="398"/>
      <c r="DC48" s="398"/>
      <c r="DD48" s="398"/>
      <c r="DE48" s="398"/>
      <c r="DF48" s="398"/>
      <c r="DG48" s="398"/>
      <c r="DH48" s="398"/>
      <c r="DI48" s="398"/>
    </row>
    <row r="49" spans="5:113" x14ac:dyDescent="0.15">
      <c r="E49" s="400" t="s">
        <v>207</v>
      </c>
      <c r="F49" s="400"/>
      <c r="G49" s="400"/>
      <c r="H49" s="400"/>
      <c r="I49" s="400"/>
      <c r="J49" s="400"/>
      <c r="K49" s="400"/>
      <c r="L49" s="400"/>
      <c r="M49" s="400"/>
      <c r="N49" s="400"/>
      <c r="O49" s="400"/>
      <c r="P49" s="400"/>
      <c r="Q49" s="400"/>
      <c r="R49" s="400"/>
      <c r="S49" s="400"/>
      <c r="T49" s="400"/>
      <c r="U49" s="400"/>
      <c r="V49" s="400"/>
      <c r="W49" s="400"/>
      <c r="X49" s="400"/>
      <c r="Y49" s="400"/>
      <c r="Z49" s="400"/>
      <c r="AA49" s="400"/>
      <c r="AB49" s="400"/>
      <c r="AC49" s="400"/>
      <c r="AD49" s="400"/>
      <c r="AE49" s="400"/>
      <c r="AF49" s="400"/>
      <c r="AG49" s="400"/>
      <c r="AH49" s="400"/>
      <c r="AI49" s="400"/>
      <c r="AJ49" s="400"/>
      <c r="AK49" s="400"/>
      <c r="AL49" s="400"/>
      <c r="AM49" s="400"/>
      <c r="AN49" s="400"/>
      <c r="AO49" s="400"/>
      <c r="AP49" s="400"/>
      <c r="AQ49" s="400"/>
      <c r="AR49" s="400"/>
      <c r="AS49" s="400"/>
      <c r="AT49" s="400"/>
      <c r="AU49" s="400"/>
      <c r="AV49" s="400"/>
      <c r="AW49" s="400"/>
      <c r="AX49" s="400"/>
      <c r="AY49" s="400"/>
      <c r="AZ49" s="400"/>
      <c r="BA49" s="400"/>
      <c r="BB49" s="400"/>
      <c r="BC49" s="400"/>
      <c r="BD49" s="400"/>
      <c r="BE49" s="400"/>
      <c r="BF49" s="400"/>
      <c r="BG49" s="400"/>
      <c r="BH49" s="400"/>
      <c r="BI49" s="400"/>
      <c r="BJ49" s="400"/>
      <c r="BK49" s="400"/>
      <c r="BL49" s="400"/>
      <c r="BM49" s="400"/>
      <c r="BN49" s="400"/>
      <c r="BO49" s="400"/>
      <c r="BP49" s="400"/>
      <c r="BQ49" s="400"/>
      <c r="BR49" s="400"/>
      <c r="BS49" s="400"/>
      <c r="BT49" s="400"/>
      <c r="BU49" s="400"/>
      <c r="BV49" s="400"/>
      <c r="BW49" s="400"/>
      <c r="BX49" s="400"/>
      <c r="BY49" s="400"/>
      <c r="BZ49" s="400"/>
      <c r="CA49" s="400"/>
      <c r="CB49" s="400"/>
      <c r="CC49" s="400"/>
      <c r="CD49" s="400"/>
      <c r="CE49" s="400"/>
      <c r="CF49" s="400"/>
      <c r="CG49" s="400"/>
      <c r="CH49" s="400"/>
      <c r="CI49" s="400"/>
      <c r="CJ49" s="400"/>
      <c r="CK49" s="400"/>
      <c r="CL49" s="400"/>
      <c r="CM49" s="400"/>
      <c r="CN49" s="400"/>
      <c r="CO49" s="400"/>
      <c r="CP49" s="400"/>
      <c r="CQ49" s="400"/>
      <c r="CR49" s="400"/>
      <c r="CS49" s="400"/>
      <c r="CT49" s="400"/>
      <c r="CU49" s="400"/>
      <c r="CV49" s="400"/>
      <c r="CW49" s="400"/>
      <c r="CX49" s="400"/>
      <c r="CY49" s="400"/>
      <c r="CZ49" s="400"/>
      <c r="DA49" s="400"/>
      <c r="DB49" s="400"/>
      <c r="DC49" s="400"/>
      <c r="DD49" s="400"/>
      <c r="DE49" s="400"/>
      <c r="DF49" s="400"/>
      <c r="DG49" s="400"/>
      <c r="DH49" s="400"/>
      <c r="DI49" s="400"/>
    </row>
    <row r="50" spans="5:113" x14ac:dyDescent="0.15">
      <c r="E50" s="398" t="s">
        <v>208</v>
      </c>
      <c r="F50" s="398"/>
      <c r="G50" s="398"/>
      <c r="H50" s="398"/>
      <c r="I50" s="398"/>
      <c r="J50" s="398"/>
      <c r="K50" s="398"/>
      <c r="L50" s="398"/>
      <c r="M50" s="398"/>
      <c r="N50" s="398"/>
      <c r="O50" s="398"/>
      <c r="P50" s="398"/>
      <c r="Q50" s="398"/>
      <c r="R50" s="398"/>
      <c r="S50" s="398"/>
      <c r="T50" s="398"/>
      <c r="U50" s="398"/>
      <c r="V50" s="398"/>
      <c r="W50" s="398"/>
      <c r="X50" s="398"/>
      <c r="Y50" s="398"/>
      <c r="Z50" s="398"/>
      <c r="AA50" s="398"/>
      <c r="AB50" s="398"/>
      <c r="AC50" s="398"/>
      <c r="AD50" s="398"/>
      <c r="AE50" s="398"/>
      <c r="AF50" s="398"/>
      <c r="AG50" s="398"/>
      <c r="AH50" s="398"/>
      <c r="AI50" s="398"/>
      <c r="AJ50" s="398"/>
      <c r="AK50" s="398"/>
      <c r="AL50" s="398"/>
      <c r="AM50" s="398"/>
      <c r="AN50" s="398"/>
      <c r="AO50" s="398"/>
      <c r="AP50" s="398"/>
      <c r="AQ50" s="398"/>
      <c r="AR50" s="398"/>
      <c r="AS50" s="398"/>
      <c r="AT50" s="398"/>
      <c r="AU50" s="398"/>
      <c r="AV50" s="398"/>
      <c r="AW50" s="398"/>
      <c r="AX50" s="398"/>
      <c r="AY50" s="398"/>
      <c r="AZ50" s="398"/>
      <c r="BA50" s="398"/>
      <c r="BB50" s="398"/>
      <c r="BC50" s="398"/>
      <c r="BD50" s="398"/>
      <c r="BE50" s="398"/>
      <c r="BF50" s="398"/>
      <c r="BG50" s="398"/>
      <c r="BH50" s="398"/>
      <c r="BI50" s="398"/>
      <c r="BJ50" s="398"/>
      <c r="BK50" s="398"/>
      <c r="BL50" s="398"/>
      <c r="BM50" s="398"/>
      <c r="BN50" s="398"/>
      <c r="BO50" s="398"/>
      <c r="BP50" s="398"/>
      <c r="BQ50" s="398"/>
      <c r="BR50" s="398"/>
      <c r="BS50" s="398"/>
      <c r="BT50" s="398"/>
      <c r="BU50" s="398"/>
      <c r="BV50" s="398"/>
      <c r="BW50" s="398"/>
      <c r="BX50" s="398"/>
      <c r="BY50" s="398"/>
      <c r="BZ50" s="398"/>
      <c r="CA50" s="398"/>
      <c r="CB50" s="398"/>
      <c r="CC50" s="398"/>
      <c r="CD50" s="398"/>
      <c r="CE50" s="398"/>
      <c r="CF50" s="398"/>
      <c r="CG50" s="398"/>
      <c r="CH50" s="398"/>
      <c r="CI50" s="398"/>
      <c r="CJ50" s="398"/>
      <c r="CK50" s="398"/>
      <c r="CL50" s="398"/>
      <c r="CM50" s="398"/>
      <c r="CN50" s="398"/>
      <c r="CO50" s="398"/>
      <c r="CP50" s="398"/>
      <c r="CQ50" s="398"/>
      <c r="CR50" s="398"/>
      <c r="CS50" s="398"/>
      <c r="CT50" s="398"/>
      <c r="CU50" s="398"/>
      <c r="CV50" s="398"/>
      <c r="CW50" s="398"/>
      <c r="CX50" s="398"/>
      <c r="CY50" s="398"/>
      <c r="CZ50" s="398"/>
      <c r="DA50" s="398"/>
      <c r="DB50" s="398"/>
      <c r="DC50" s="398"/>
      <c r="DD50" s="398"/>
      <c r="DE50" s="398"/>
      <c r="DF50" s="398"/>
      <c r="DG50" s="398"/>
      <c r="DH50" s="398"/>
      <c r="DI50" s="398"/>
    </row>
    <row r="51" spans="5:113" x14ac:dyDescent="0.15">
      <c r="E51" s="398" t="s">
        <v>209</v>
      </c>
      <c r="F51" s="398"/>
      <c r="G51" s="398"/>
      <c r="H51" s="398"/>
      <c r="I51" s="398"/>
      <c r="J51" s="398"/>
      <c r="K51" s="398"/>
      <c r="L51" s="398"/>
      <c r="M51" s="398"/>
      <c r="N51" s="398"/>
      <c r="O51" s="398"/>
      <c r="P51" s="398"/>
      <c r="Q51" s="398"/>
      <c r="R51" s="398"/>
      <c r="S51" s="398"/>
      <c r="T51" s="398"/>
      <c r="U51" s="398"/>
      <c r="V51" s="398"/>
      <c r="W51" s="398"/>
      <c r="X51" s="398"/>
      <c r="Y51" s="398"/>
      <c r="Z51" s="398"/>
      <c r="AA51" s="398"/>
      <c r="AB51" s="398"/>
      <c r="AC51" s="398"/>
      <c r="AD51" s="398"/>
      <c r="AE51" s="398"/>
      <c r="AF51" s="398"/>
      <c r="AG51" s="398"/>
      <c r="AH51" s="398"/>
      <c r="AI51" s="398"/>
      <c r="AJ51" s="398"/>
      <c r="AK51" s="398"/>
      <c r="AL51" s="398"/>
      <c r="AM51" s="398"/>
      <c r="AN51" s="398"/>
      <c r="AO51" s="398"/>
      <c r="AP51" s="398"/>
      <c r="AQ51" s="398"/>
      <c r="AR51" s="398"/>
      <c r="AS51" s="398"/>
      <c r="AT51" s="398"/>
      <c r="AU51" s="398"/>
      <c r="AV51" s="398"/>
      <c r="AW51" s="398"/>
      <c r="AX51" s="398"/>
      <c r="AY51" s="398"/>
      <c r="AZ51" s="398"/>
      <c r="BA51" s="398"/>
      <c r="BB51" s="398"/>
      <c r="BC51" s="398"/>
      <c r="BD51" s="398"/>
      <c r="BE51" s="398"/>
      <c r="BF51" s="398"/>
      <c r="BG51" s="398"/>
      <c r="BH51" s="398"/>
      <c r="BI51" s="398"/>
      <c r="BJ51" s="398"/>
      <c r="BK51" s="398"/>
      <c r="BL51" s="398"/>
      <c r="BM51" s="398"/>
      <c r="BN51" s="398"/>
      <c r="BO51" s="398"/>
      <c r="BP51" s="398"/>
      <c r="BQ51" s="398"/>
      <c r="BR51" s="398"/>
      <c r="BS51" s="398"/>
      <c r="BT51" s="398"/>
      <c r="BU51" s="398"/>
      <c r="BV51" s="398"/>
      <c r="BW51" s="398"/>
      <c r="BX51" s="398"/>
      <c r="BY51" s="398"/>
      <c r="BZ51" s="398"/>
      <c r="CA51" s="398"/>
      <c r="CB51" s="398"/>
      <c r="CC51" s="398"/>
      <c r="CD51" s="398"/>
      <c r="CE51" s="398"/>
      <c r="CF51" s="398"/>
      <c r="CG51" s="398"/>
      <c r="CH51" s="398"/>
      <c r="CI51" s="398"/>
      <c r="CJ51" s="398"/>
      <c r="CK51" s="398"/>
      <c r="CL51" s="398"/>
      <c r="CM51" s="398"/>
      <c r="CN51" s="398"/>
      <c r="CO51" s="398"/>
      <c r="CP51" s="398"/>
      <c r="CQ51" s="398"/>
      <c r="CR51" s="398"/>
      <c r="CS51" s="398"/>
      <c r="CT51" s="398"/>
      <c r="CU51" s="398"/>
      <c r="CV51" s="398"/>
      <c r="CW51" s="398"/>
      <c r="CX51" s="398"/>
      <c r="CY51" s="398"/>
      <c r="CZ51" s="398"/>
      <c r="DA51" s="398"/>
      <c r="DB51" s="398"/>
      <c r="DC51" s="398"/>
      <c r="DD51" s="398"/>
      <c r="DE51" s="398"/>
      <c r="DF51" s="398"/>
      <c r="DG51" s="398"/>
      <c r="DH51" s="398"/>
      <c r="DI51" s="398"/>
    </row>
    <row r="52" spans="5:113" x14ac:dyDescent="0.15">
      <c r="E52" s="398" t="s">
        <v>210</v>
      </c>
      <c r="F52" s="398"/>
      <c r="G52" s="398"/>
      <c r="H52" s="398"/>
      <c r="I52" s="398"/>
      <c r="J52" s="398"/>
      <c r="K52" s="398"/>
      <c r="L52" s="398"/>
      <c r="M52" s="398"/>
      <c r="N52" s="398"/>
      <c r="O52" s="398"/>
      <c r="P52" s="398"/>
      <c r="Q52" s="398"/>
      <c r="R52" s="398"/>
      <c r="S52" s="398"/>
      <c r="T52" s="398"/>
      <c r="U52" s="398"/>
      <c r="V52" s="398"/>
      <c r="W52" s="398"/>
      <c r="X52" s="398"/>
      <c r="Y52" s="398"/>
      <c r="Z52" s="398"/>
      <c r="AA52" s="398"/>
      <c r="AB52" s="398"/>
      <c r="AC52" s="398"/>
      <c r="AD52" s="398"/>
      <c r="AE52" s="398"/>
      <c r="AF52" s="398"/>
      <c r="AG52" s="398"/>
      <c r="AH52" s="398"/>
      <c r="AI52" s="398"/>
      <c r="AJ52" s="398"/>
      <c r="AK52" s="398"/>
      <c r="AL52" s="398"/>
      <c r="AM52" s="398"/>
      <c r="AN52" s="398"/>
      <c r="AO52" s="398"/>
      <c r="AP52" s="398"/>
      <c r="AQ52" s="398"/>
      <c r="AR52" s="398"/>
      <c r="AS52" s="398"/>
      <c r="AT52" s="398"/>
      <c r="AU52" s="398"/>
      <c r="AV52" s="398"/>
      <c r="AW52" s="398"/>
      <c r="AX52" s="398"/>
      <c r="AY52" s="398"/>
      <c r="AZ52" s="398"/>
      <c r="BA52" s="398"/>
      <c r="BB52" s="398"/>
      <c r="BC52" s="398"/>
      <c r="BD52" s="398"/>
      <c r="BE52" s="398"/>
      <c r="BF52" s="398"/>
      <c r="BG52" s="398"/>
      <c r="BH52" s="398"/>
      <c r="BI52" s="398"/>
      <c r="BJ52" s="398"/>
      <c r="BK52" s="398"/>
      <c r="BL52" s="398"/>
      <c r="BM52" s="398"/>
      <c r="BN52" s="398"/>
      <c r="BO52" s="398"/>
      <c r="BP52" s="398"/>
      <c r="BQ52" s="398"/>
      <c r="BR52" s="398"/>
      <c r="BS52" s="398"/>
      <c r="BT52" s="398"/>
      <c r="BU52" s="398"/>
      <c r="BV52" s="398"/>
      <c r="BW52" s="398"/>
      <c r="BX52" s="398"/>
      <c r="BY52" s="398"/>
      <c r="BZ52" s="398"/>
      <c r="CA52" s="398"/>
      <c r="CB52" s="398"/>
      <c r="CC52" s="398"/>
      <c r="CD52" s="398"/>
      <c r="CE52" s="398"/>
      <c r="CF52" s="398"/>
      <c r="CG52" s="398"/>
      <c r="CH52" s="398"/>
      <c r="CI52" s="398"/>
      <c r="CJ52" s="398"/>
      <c r="CK52" s="398"/>
      <c r="CL52" s="398"/>
      <c r="CM52" s="398"/>
      <c r="CN52" s="398"/>
      <c r="CO52" s="398"/>
      <c r="CP52" s="398"/>
      <c r="CQ52" s="398"/>
      <c r="CR52" s="398"/>
      <c r="CS52" s="398"/>
      <c r="CT52" s="398"/>
      <c r="CU52" s="398"/>
      <c r="CV52" s="398"/>
      <c r="CW52" s="398"/>
      <c r="CX52" s="398"/>
      <c r="CY52" s="398"/>
      <c r="CZ52" s="398"/>
      <c r="DA52" s="398"/>
      <c r="DB52" s="398"/>
      <c r="DC52" s="398"/>
      <c r="DD52" s="398"/>
      <c r="DE52" s="398"/>
      <c r="DF52" s="398"/>
      <c r="DG52" s="398"/>
      <c r="DH52" s="398"/>
      <c r="DI52" s="398"/>
    </row>
    <row r="53" spans="5:113" x14ac:dyDescent="0.15">
      <c r="E53" s="358" t="s">
        <v>605</v>
      </c>
    </row>
    <row r="54" spans="5:113" x14ac:dyDescent="0.15"/>
    <row r="55" spans="5:113" x14ac:dyDescent="0.15"/>
    <row r="56" spans="5:113" x14ac:dyDescent="0.15"/>
  </sheetData>
  <sheetProtection sheet="1" objects="1" scenarios="1"/>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0" zoomScaleNormal="80" zoomScaleSheetLayoutView="100" workbookViewId="0">
      <selection activeCell="H36" sqref="H36"/>
    </sheetView>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557</v>
      </c>
      <c r="G33" s="29" t="s">
        <v>558</v>
      </c>
      <c r="H33" s="29" t="s">
        <v>559</v>
      </c>
      <c r="I33" s="29" t="s">
        <v>560</v>
      </c>
      <c r="J33" s="30" t="s">
        <v>561</v>
      </c>
      <c r="K33" s="22"/>
      <c r="L33" s="22"/>
      <c r="M33" s="22"/>
      <c r="N33" s="22"/>
      <c r="O33" s="22"/>
      <c r="P33" s="22"/>
    </row>
    <row r="34" spans="1:16" ht="39" customHeight="1" x14ac:dyDescent="0.15">
      <c r="A34" s="22"/>
      <c r="B34" s="31"/>
      <c r="C34" s="1184" t="s">
        <v>564</v>
      </c>
      <c r="D34" s="1184"/>
      <c r="E34" s="1185"/>
      <c r="F34" s="32">
        <v>6.04</v>
      </c>
      <c r="G34" s="33">
        <v>10.94</v>
      </c>
      <c r="H34" s="33">
        <v>6.24</v>
      </c>
      <c r="I34" s="33">
        <v>12.66</v>
      </c>
      <c r="J34" s="34">
        <v>12.25</v>
      </c>
      <c r="K34" s="22"/>
      <c r="L34" s="22"/>
      <c r="M34" s="22"/>
      <c r="N34" s="22"/>
      <c r="O34" s="22"/>
      <c r="P34" s="22"/>
    </row>
    <row r="35" spans="1:16" ht="39" customHeight="1" x14ac:dyDescent="0.15">
      <c r="A35" s="22"/>
      <c r="B35" s="35"/>
      <c r="C35" s="1178" t="s">
        <v>565</v>
      </c>
      <c r="D35" s="1179"/>
      <c r="E35" s="1180"/>
      <c r="F35" s="36">
        <v>5.23</v>
      </c>
      <c r="G35" s="37">
        <v>6.04</v>
      </c>
      <c r="H35" s="37">
        <v>6.42</v>
      </c>
      <c r="I35" s="37">
        <v>6.19</v>
      </c>
      <c r="J35" s="38">
        <v>5.97</v>
      </c>
      <c r="K35" s="22"/>
      <c r="L35" s="22"/>
      <c r="M35" s="22"/>
      <c r="N35" s="22"/>
      <c r="O35" s="22"/>
      <c r="P35" s="22"/>
    </row>
    <row r="36" spans="1:16" ht="39" customHeight="1" x14ac:dyDescent="0.15">
      <c r="A36" s="22"/>
      <c r="B36" s="35"/>
      <c r="C36" s="1178" t="s">
        <v>566</v>
      </c>
      <c r="D36" s="1179"/>
      <c r="E36" s="1180"/>
      <c r="F36" s="36">
        <v>1.32</v>
      </c>
      <c r="G36" s="37">
        <v>1.26</v>
      </c>
      <c r="H36" s="37">
        <v>1.76</v>
      </c>
      <c r="I36" s="37">
        <v>2.4500000000000002</v>
      </c>
      <c r="J36" s="38">
        <v>2.04</v>
      </c>
      <c r="K36" s="22"/>
      <c r="L36" s="22"/>
      <c r="M36" s="22"/>
      <c r="N36" s="22"/>
      <c r="O36" s="22"/>
      <c r="P36" s="22"/>
    </row>
    <row r="37" spans="1:16" ht="39" customHeight="1" x14ac:dyDescent="0.15">
      <c r="A37" s="22"/>
      <c r="B37" s="35"/>
      <c r="C37" s="1178" t="s">
        <v>567</v>
      </c>
      <c r="D37" s="1179"/>
      <c r="E37" s="1180"/>
      <c r="F37" s="36" t="s">
        <v>516</v>
      </c>
      <c r="G37" s="37" t="s">
        <v>516</v>
      </c>
      <c r="H37" s="37" t="s">
        <v>516</v>
      </c>
      <c r="I37" s="37">
        <v>1.53</v>
      </c>
      <c r="J37" s="38">
        <v>1.69</v>
      </c>
      <c r="K37" s="22"/>
      <c r="L37" s="22"/>
      <c r="M37" s="22"/>
      <c r="N37" s="22"/>
      <c r="O37" s="22"/>
      <c r="P37" s="22"/>
    </row>
    <row r="38" spans="1:16" ht="39" customHeight="1" x14ac:dyDescent="0.15">
      <c r="A38" s="22"/>
      <c r="B38" s="35"/>
      <c r="C38" s="1178" t="s">
        <v>568</v>
      </c>
      <c r="D38" s="1179"/>
      <c r="E38" s="1180"/>
      <c r="F38" s="36">
        <v>2.25</v>
      </c>
      <c r="G38" s="37">
        <v>1.1200000000000001</v>
      </c>
      <c r="H38" s="37">
        <v>0.91</v>
      </c>
      <c r="I38" s="37">
        <v>0.91</v>
      </c>
      <c r="J38" s="38">
        <v>1.3</v>
      </c>
      <c r="K38" s="22"/>
      <c r="L38" s="22"/>
      <c r="M38" s="22"/>
      <c r="N38" s="22"/>
      <c r="O38" s="22"/>
      <c r="P38" s="22"/>
    </row>
    <row r="39" spans="1:16" ht="39" customHeight="1" x14ac:dyDescent="0.15">
      <c r="A39" s="22"/>
      <c r="B39" s="35"/>
      <c r="C39" s="1178" t="s">
        <v>569</v>
      </c>
      <c r="D39" s="1179"/>
      <c r="E39" s="1180"/>
      <c r="F39" s="36">
        <v>0.1</v>
      </c>
      <c r="G39" s="37">
        <v>0.15</v>
      </c>
      <c r="H39" s="37">
        <v>0.14000000000000001</v>
      </c>
      <c r="I39" s="37">
        <v>0.16</v>
      </c>
      <c r="J39" s="38">
        <v>0.25</v>
      </c>
      <c r="K39" s="22"/>
      <c r="L39" s="22"/>
      <c r="M39" s="22"/>
      <c r="N39" s="22"/>
      <c r="O39" s="22"/>
      <c r="P39" s="22"/>
    </row>
    <row r="40" spans="1:16" ht="39" customHeight="1" x14ac:dyDescent="0.15">
      <c r="A40" s="22"/>
      <c r="B40" s="35"/>
      <c r="C40" s="1178" t="s">
        <v>570</v>
      </c>
      <c r="D40" s="1179"/>
      <c r="E40" s="1180"/>
      <c r="F40" s="36" t="s">
        <v>516</v>
      </c>
      <c r="G40" s="37" t="s">
        <v>516</v>
      </c>
      <c r="H40" s="37" t="s">
        <v>516</v>
      </c>
      <c r="I40" s="37">
        <v>0.02</v>
      </c>
      <c r="J40" s="38">
        <v>0.05</v>
      </c>
      <c r="K40" s="22"/>
      <c r="L40" s="22"/>
      <c r="M40" s="22"/>
      <c r="N40" s="22"/>
      <c r="O40" s="22"/>
      <c r="P40" s="22"/>
    </row>
    <row r="41" spans="1:16" ht="39" customHeight="1" x14ac:dyDescent="0.15">
      <c r="A41" s="22"/>
      <c r="B41" s="35"/>
      <c r="C41" s="1178"/>
      <c r="D41" s="1179"/>
      <c r="E41" s="1180"/>
      <c r="F41" s="36"/>
      <c r="G41" s="37"/>
      <c r="H41" s="37"/>
      <c r="I41" s="37"/>
      <c r="J41" s="38"/>
      <c r="K41" s="22"/>
      <c r="L41" s="22"/>
      <c r="M41" s="22"/>
      <c r="N41" s="22"/>
      <c r="O41" s="22"/>
      <c r="P41" s="22"/>
    </row>
    <row r="42" spans="1:16" ht="39" customHeight="1" x14ac:dyDescent="0.15">
      <c r="A42" s="22"/>
      <c r="B42" s="39"/>
      <c r="C42" s="1178" t="s">
        <v>571</v>
      </c>
      <c r="D42" s="1179"/>
      <c r="E42" s="1180"/>
      <c r="F42" s="36" t="s">
        <v>516</v>
      </c>
      <c r="G42" s="37" t="s">
        <v>516</v>
      </c>
      <c r="H42" s="37" t="s">
        <v>516</v>
      </c>
      <c r="I42" s="37" t="s">
        <v>516</v>
      </c>
      <c r="J42" s="38" t="s">
        <v>516</v>
      </c>
      <c r="K42" s="22"/>
      <c r="L42" s="22"/>
      <c r="M42" s="22"/>
      <c r="N42" s="22"/>
      <c r="O42" s="22"/>
      <c r="P42" s="22"/>
    </row>
    <row r="43" spans="1:16" ht="39" customHeight="1" thickBot="1" x14ac:dyDescent="0.2">
      <c r="A43" s="22"/>
      <c r="B43" s="40"/>
      <c r="C43" s="1181" t="s">
        <v>572</v>
      </c>
      <c r="D43" s="1182"/>
      <c r="E43" s="1183"/>
      <c r="F43" s="41">
        <v>0.35</v>
      </c>
      <c r="G43" s="42">
        <v>0.42</v>
      </c>
      <c r="H43" s="42">
        <v>1.1000000000000001</v>
      </c>
      <c r="I43" s="42" t="s">
        <v>516</v>
      </c>
      <c r="J43" s="43" t="s">
        <v>516</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3T+ZgUmWe/N8bO+//4EesOe4DTPKHsHbRtTHi54+QWPC515581ME7JmhBBmhWVVDE24D/kv2wIl5zp4c2tA6tQ==" saltValue="BBUWsWla6rxScaIQ2vD0v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headerFooter alignWithMargins="0">
    <oddFooter>&amp;C&amp;P/&amp;N</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80" zoomScaleNormal="80" zoomScaleSheetLayoutView="55" workbookViewId="0">
      <selection activeCell="K3" sqref="K3"/>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557</v>
      </c>
      <c r="L44" s="56" t="s">
        <v>558</v>
      </c>
      <c r="M44" s="56" t="s">
        <v>559</v>
      </c>
      <c r="N44" s="56" t="s">
        <v>560</v>
      </c>
      <c r="O44" s="57" t="s">
        <v>561</v>
      </c>
      <c r="P44" s="48"/>
      <c r="Q44" s="48"/>
      <c r="R44" s="48"/>
      <c r="S44" s="48"/>
      <c r="T44" s="48"/>
      <c r="U44" s="48"/>
    </row>
    <row r="45" spans="1:21" ht="30.75" customHeight="1" x14ac:dyDescent="0.15">
      <c r="A45" s="48"/>
      <c r="B45" s="1204" t="s">
        <v>10</v>
      </c>
      <c r="C45" s="1205"/>
      <c r="D45" s="58"/>
      <c r="E45" s="1210" t="s">
        <v>11</v>
      </c>
      <c r="F45" s="1210"/>
      <c r="G45" s="1210"/>
      <c r="H45" s="1210"/>
      <c r="I45" s="1210"/>
      <c r="J45" s="1211"/>
      <c r="K45" s="59">
        <v>1173</v>
      </c>
      <c r="L45" s="60">
        <v>1188</v>
      </c>
      <c r="M45" s="60">
        <v>1201</v>
      </c>
      <c r="N45" s="60">
        <v>1188</v>
      </c>
      <c r="O45" s="61">
        <v>1247</v>
      </c>
      <c r="P45" s="48"/>
      <c r="Q45" s="48"/>
      <c r="R45" s="48"/>
      <c r="S45" s="48"/>
      <c r="T45" s="48"/>
      <c r="U45" s="48"/>
    </row>
    <row r="46" spans="1:21" ht="30.75" customHeight="1" x14ac:dyDescent="0.15">
      <c r="A46" s="48"/>
      <c r="B46" s="1206"/>
      <c r="C46" s="1207"/>
      <c r="D46" s="62"/>
      <c r="E46" s="1188" t="s">
        <v>12</v>
      </c>
      <c r="F46" s="1188"/>
      <c r="G46" s="1188"/>
      <c r="H46" s="1188"/>
      <c r="I46" s="1188"/>
      <c r="J46" s="1189"/>
      <c r="K46" s="63" t="s">
        <v>516</v>
      </c>
      <c r="L46" s="64" t="s">
        <v>516</v>
      </c>
      <c r="M46" s="64" t="s">
        <v>516</v>
      </c>
      <c r="N46" s="64" t="s">
        <v>516</v>
      </c>
      <c r="O46" s="65" t="s">
        <v>516</v>
      </c>
      <c r="P46" s="48"/>
      <c r="Q46" s="48"/>
      <c r="R46" s="48"/>
      <c r="S46" s="48"/>
      <c r="T46" s="48"/>
      <c r="U46" s="48"/>
    </row>
    <row r="47" spans="1:21" ht="30.75" customHeight="1" x14ac:dyDescent="0.15">
      <c r="A47" s="48"/>
      <c r="B47" s="1206"/>
      <c r="C47" s="1207"/>
      <c r="D47" s="62"/>
      <c r="E47" s="1188" t="s">
        <v>13</v>
      </c>
      <c r="F47" s="1188"/>
      <c r="G47" s="1188"/>
      <c r="H47" s="1188"/>
      <c r="I47" s="1188"/>
      <c r="J47" s="1189"/>
      <c r="K47" s="63" t="s">
        <v>516</v>
      </c>
      <c r="L47" s="64" t="s">
        <v>516</v>
      </c>
      <c r="M47" s="64" t="s">
        <v>516</v>
      </c>
      <c r="N47" s="64" t="s">
        <v>516</v>
      </c>
      <c r="O47" s="65" t="s">
        <v>516</v>
      </c>
      <c r="P47" s="48"/>
      <c r="Q47" s="48"/>
      <c r="R47" s="48"/>
      <c r="S47" s="48"/>
      <c r="T47" s="48"/>
      <c r="U47" s="48"/>
    </row>
    <row r="48" spans="1:21" ht="30.75" customHeight="1" x14ac:dyDescent="0.15">
      <c r="A48" s="48"/>
      <c r="B48" s="1206"/>
      <c r="C48" s="1207"/>
      <c r="D48" s="62"/>
      <c r="E48" s="1188" t="s">
        <v>14</v>
      </c>
      <c r="F48" s="1188"/>
      <c r="G48" s="1188"/>
      <c r="H48" s="1188"/>
      <c r="I48" s="1188"/>
      <c r="J48" s="1189"/>
      <c r="K48" s="63">
        <v>397</v>
      </c>
      <c r="L48" s="64">
        <v>373</v>
      </c>
      <c r="M48" s="64">
        <v>317</v>
      </c>
      <c r="N48" s="64">
        <v>308</v>
      </c>
      <c r="O48" s="65">
        <v>183</v>
      </c>
      <c r="P48" s="48"/>
      <c r="Q48" s="48"/>
      <c r="R48" s="48"/>
      <c r="S48" s="48"/>
      <c r="T48" s="48"/>
      <c r="U48" s="48"/>
    </row>
    <row r="49" spans="1:21" ht="30.75" customHeight="1" x14ac:dyDescent="0.15">
      <c r="A49" s="48"/>
      <c r="B49" s="1206"/>
      <c r="C49" s="1207"/>
      <c r="D49" s="62"/>
      <c r="E49" s="1188" t="s">
        <v>15</v>
      </c>
      <c r="F49" s="1188"/>
      <c r="G49" s="1188"/>
      <c r="H49" s="1188"/>
      <c r="I49" s="1188"/>
      <c r="J49" s="1189"/>
      <c r="K49" s="63">
        <v>31</v>
      </c>
      <c r="L49" s="64">
        <v>35</v>
      </c>
      <c r="M49" s="64">
        <v>41</v>
      </c>
      <c r="N49" s="64">
        <v>41</v>
      </c>
      <c r="O49" s="65">
        <v>45</v>
      </c>
      <c r="P49" s="48"/>
      <c r="Q49" s="48"/>
      <c r="R49" s="48"/>
      <c r="S49" s="48"/>
      <c r="T49" s="48"/>
      <c r="U49" s="48"/>
    </row>
    <row r="50" spans="1:21" ht="30.75" customHeight="1" x14ac:dyDescent="0.15">
      <c r="A50" s="48"/>
      <c r="B50" s="1206"/>
      <c r="C50" s="1207"/>
      <c r="D50" s="62"/>
      <c r="E50" s="1188" t="s">
        <v>16</v>
      </c>
      <c r="F50" s="1188"/>
      <c r="G50" s="1188"/>
      <c r="H50" s="1188"/>
      <c r="I50" s="1188"/>
      <c r="J50" s="1189"/>
      <c r="K50" s="63">
        <v>155</v>
      </c>
      <c r="L50" s="64">
        <v>97</v>
      </c>
      <c r="M50" s="64">
        <v>166</v>
      </c>
      <c r="N50" s="64">
        <v>166</v>
      </c>
      <c r="O50" s="65">
        <v>129</v>
      </c>
      <c r="P50" s="48"/>
      <c r="Q50" s="48"/>
      <c r="R50" s="48"/>
      <c r="S50" s="48"/>
      <c r="T50" s="48"/>
      <c r="U50" s="48"/>
    </row>
    <row r="51" spans="1:21" ht="30.75" customHeight="1" x14ac:dyDescent="0.15">
      <c r="A51" s="48"/>
      <c r="B51" s="1208"/>
      <c r="C51" s="1209"/>
      <c r="D51" s="66"/>
      <c r="E51" s="1188" t="s">
        <v>17</v>
      </c>
      <c r="F51" s="1188"/>
      <c r="G51" s="1188"/>
      <c r="H51" s="1188"/>
      <c r="I51" s="1188"/>
      <c r="J51" s="1189"/>
      <c r="K51" s="63" t="s">
        <v>516</v>
      </c>
      <c r="L51" s="64" t="s">
        <v>516</v>
      </c>
      <c r="M51" s="64" t="s">
        <v>516</v>
      </c>
      <c r="N51" s="64" t="s">
        <v>516</v>
      </c>
      <c r="O51" s="65" t="s">
        <v>516</v>
      </c>
      <c r="P51" s="48"/>
      <c r="Q51" s="48"/>
      <c r="R51" s="48"/>
      <c r="S51" s="48"/>
      <c r="T51" s="48"/>
      <c r="U51" s="48"/>
    </row>
    <row r="52" spans="1:21" ht="30.75" customHeight="1" x14ac:dyDescent="0.15">
      <c r="A52" s="48"/>
      <c r="B52" s="1186" t="s">
        <v>18</v>
      </c>
      <c r="C52" s="1187"/>
      <c r="D52" s="66"/>
      <c r="E52" s="1188" t="s">
        <v>19</v>
      </c>
      <c r="F52" s="1188"/>
      <c r="G52" s="1188"/>
      <c r="H52" s="1188"/>
      <c r="I52" s="1188"/>
      <c r="J52" s="1189"/>
      <c r="K52" s="63">
        <v>1157</v>
      </c>
      <c r="L52" s="64">
        <v>1116</v>
      </c>
      <c r="M52" s="64">
        <v>1085</v>
      </c>
      <c r="N52" s="64">
        <v>1069</v>
      </c>
      <c r="O52" s="65">
        <v>1027</v>
      </c>
      <c r="P52" s="48"/>
      <c r="Q52" s="48"/>
      <c r="R52" s="48"/>
      <c r="S52" s="48"/>
      <c r="T52" s="48"/>
      <c r="U52" s="48"/>
    </row>
    <row r="53" spans="1:21" ht="30.75" customHeight="1" thickBot="1" x14ac:dyDescent="0.2">
      <c r="A53" s="48"/>
      <c r="B53" s="1190" t="s">
        <v>20</v>
      </c>
      <c r="C53" s="1191"/>
      <c r="D53" s="67"/>
      <c r="E53" s="1192" t="s">
        <v>21</v>
      </c>
      <c r="F53" s="1192"/>
      <c r="G53" s="1192"/>
      <c r="H53" s="1192"/>
      <c r="I53" s="1192"/>
      <c r="J53" s="1193"/>
      <c r="K53" s="68">
        <v>599</v>
      </c>
      <c r="L53" s="69">
        <v>577</v>
      </c>
      <c r="M53" s="69">
        <v>640</v>
      </c>
      <c r="N53" s="69">
        <v>634</v>
      </c>
      <c r="O53" s="70">
        <v>577</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573</v>
      </c>
      <c r="P55" s="48"/>
      <c r="Q55" s="48"/>
      <c r="R55" s="48"/>
      <c r="S55" s="48"/>
      <c r="T55" s="48"/>
      <c r="U55" s="48"/>
    </row>
    <row r="56" spans="1:21" ht="31.5" customHeight="1" thickBot="1" x14ac:dyDescent="0.2">
      <c r="A56" s="48"/>
      <c r="B56" s="76"/>
      <c r="C56" s="77"/>
      <c r="D56" s="77"/>
      <c r="E56" s="78"/>
      <c r="F56" s="78"/>
      <c r="G56" s="78"/>
      <c r="H56" s="78"/>
      <c r="I56" s="78"/>
      <c r="J56" s="79" t="s">
        <v>2</v>
      </c>
      <c r="K56" s="80" t="s">
        <v>574</v>
      </c>
      <c r="L56" s="81" t="s">
        <v>575</v>
      </c>
      <c r="M56" s="81" t="s">
        <v>576</v>
      </c>
      <c r="N56" s="81" t="s">
        <v>577</v>
      </c>
      <c r="O56" s="82" t="s">
        <v>578</v>
      </c>
      <c r="P56" s="48"/>
      <c r="Q56" s="48"/>
      <c r="R56" s="48"/>
      <c r="S56" s="48"/>
      <c r="T56" s="48"/>
      <c r="U56" s="48"/>
    </row>
    <row r="57" spans="1:21" ht="31.5" customHeight="1" x14ac:dyDescent="0.15">
      <c r="B57" s="1194" t="s">
        <v>24</v>
      </c>
      <c r="C57" s="1195"/>
      <c r="D57" s="1198" t="s">
        <v>25</v>
      </c>
      <c r="E57" s="1199"/>
      <c r="F57" s="1199"/>
      <c r="G57" s="1199"/>
      <c r="H57" s="1199"/>
      <c r="I57" s="1199"/>
      <c r="J57" s="1200"/>
      <c r="K57" s="83" t="s">
        <v>596</v>
      </c>
      <c r="L57" s="84" t="s">
        <v>583</v>
      </c>
      <c r="M57" s="84" t="s">
        <v>597</v>
      </c>
      <c r="N57" s="84" t="s">
        <v>598</v>
      </c>
      <c r="O57" s="85" t="s">
        <v>583</v>
      </c>
    </row>
    <row r="58" spans="1:21" ht="31.5" customHeight="1" thickBot="1" x14ac:dyDescent="0.2">
      <c r="B58" s="1196"/>
      <c r="C58" s="1197"/>
      <c r="D58" s="1201" t="s">
        <v>26</v>
      </c>
      <c r="E58" s="1202"/>
      <c r="F58" s="1202"/>
      <c r="G58" s="1202"/>
      <c r="H58" s="1202"/>
      <c r="I58" s="1202"/>
      <c r="J58" s="1203"/>
      <c r="K58" s="86" t="s">
        <v>580</v>
      </c>
      <c r="L58" s="87" t="s">
        <v>580</v>
      </c>
      <c r="M58" s="87" t="s">
        <v>583</v>
      </c>
      <c r="N58" s="87" t="s">
        <v>583</v>
      </c>
      <c r="O58" s="88" t="s">
        <v>579</v>
      </c>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Kl3Jz+qTYGjiqQyDn5LSf5sNFXyqEGJtsfI56lMfF0YpXCUOT0Ml9V4esKM/YRnnW+sll9/Gxx3AyUV1s4dasg==" saltValue="VJ4nP2Q/IsOS0HU0DUZkf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headerFooter alignWithMargins="0">
    <oddFooter>&amp;C&amp;P/&amp;N</oddFooter>
  </headerFooter>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80" zoomScaleNormal="80" zoomScaleSheetLayoutView="100" workbookViewId="0">
      <selection activeCell="I3" sqref="I3"/>
    </sheetView>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557</v>
      </c>
      <c r="J40" s="100" t="s">
        <v>558</v>
      </c>
      <c r="K40" s="100" t="s">
        <v>559</v>
      </c>
      <c r="L40" s="100" t="s">
        <v>560</v>
      </c>
      <c r="M40" s="101" t="s">
        <v>561</v>
      </c>
    </row>
    <row r="41" spans="2:13" ht="27.75" customHeight="1" x14ac:dyDescent="0.15">
      <c r="B41" s="1224" t="s">
        <v>29</v>
      </c>
      <c r="C41" s="1225"/>
      <c r="D41" s="102"/>
      <c r="E41" s="1226" t="s">
        <v>30</v>
      </c>
      <c r="F41" s="1226"/>
      <c r="G41" s="1226"/>
      <c r="H41" s="1227"/>
      <c r="I41" s="346">
        <v>12062</v>
      </c>
      <c r="J41" s="347">
        <v>11775</v>
      </c>
      <c r="K41" s="347">
        <v>12065</v>
      </c>
      <c r="L41" s="347">
        <v>12583</v>
      </c>
      <c r="M41" s="348">
        <v>12418</v>
      </c>
    </row>
    <row r="42" spans="2:13" ht="27.75" customHeight="1" x14ac:dyDescent="0.15">
      <c r="B42" s="1214"/>
      <c r="C42" s="1215"/>
      <c r="D42" s="103"/>
      <c r="E42" s="1218" t="s">
        <v>31</v>
      </c>
      <c r="F42" s="1218"/>
      <c r="G42" s="1218"/>
      <c r="H42" s="1219"/>
      <c r="I42" s="349">
        <v>57</v>
      </c>
      <c r="J42" s="350">
        <v>38</v>
      </c>
      <c r="K42" s="350">
        <v>41</v>
      </c>
      <c r="L42" s="350">
        <v>50</v>
      </c>
      <c r="M42" s="351">
        <v>54</v>
      </c>
    </row>
    <row r="43" spans="2:13" ht="27.75" customHeight="1" x14ac:dyDescent="0.15">
      <c r="B43" s="1214"/>
      <c r="C43" s="1215"/>
      <c r="D43" s="103"/>
      <c r="E43" s="1218" t="s">
        <v>32</v>
      </c>
      <c r="F43" s="1218"/>
      <c r="G43" s="1218"/>
      <c r="H43" s="1219"/>
      <c r="I43" s="349">
        <v>3626</v>
      </c>
      <c r="J43" s="350">
        <v>3497</v>
      </c>
      <c r="K43" s="350">
        <v>3216</v>
      </c>
      <c r="L43" s="350">
        <v>3057</v>
      </c>
      <c r="M43" s="351">
        <v>2631</v>
      </c>
    </row>
    <row r="44" spans="2:13" ht="27.75" customHeight="1" x14ac:dyDescent="0.15">
      <c r="B44" s="1214"/>
      <c r="C44" s="1215"/>
      <c r="D44" s="103"/>
      <c r="E44" s="1218" t="s">
        <v>33</v>
      </c>
      <c r="F44" s="1218"/>
      <c r="G44" s="1218"/>
      <c r="H44" s="1219"/>
      <c r="I44" s="349">
        <v>256</v>
      </c>
      <c r="J44" s="350">
        <v>332</v>
      </c>
      <c r="K44" s="350">
        <v>736</v>
      </c>
      <c r="L44" s="350">
        <v>741</v>
      </c>
      <c r="M44" s="351">
        <v>917</v>
      </c>
    </row>
    <row r="45" spans="2:13" ht="27.75" customHeight="1" x14ac:dyDescent="0.15">
      <c r="B45" s="1214"/>
      <c r="C45" s="1215"/>
      <c r="D45" s="103"/>
      <c r="E45" s="1218" t="s">
        <v>34</v>
      </c>
      <c r="F45" s="1218"/>
      <c r="G45" s="1218"/>
      <c r="H45" s="1219"/>
      <c r="I45" s="349">
        <v>2232</v>
      </c>
      <c r="J45" s="350">
        <v>2113</v>
      </c>
      <c r="K45" s="350">
        <v>2088</v>
      </c>
      <c r="L45" s="350">
        <v>2046</v>
      </c>
      <c r="M45" s="351">
        <v>2047</v>
      </c>
    </row>
    <row r="46" spans="2:13" ht="27.75" customHeight="1" x14ac:dyDescent="0.15">
      <c r="B46" s="1214"/>
      <c r="C46" s="1215"/>
      <c r="D46" s="104"/>
      <c r="E46" s="1218" t="s">
        <v>35</v>
      </c>
      <c r="F46" s="1218"/>
      <c r="G46" s="1218"/>
      <c r="H46" s="1219"/>
      <c r="I46" s="349" t="s">
        <v>516</v>
      </c>
      <c r="J46" s="350" t="s">
        <v>516</v>
      </c>
      <c r="K46" s="350" t="s">
        <v>516</v>
      </c>
      <c r="L46" s="350" t="s">
        <v>516</v>
      </c>
      <c r="M46" s="351" t="s">
        <v>516</v>
      </c>
    </row>
    <row r="47" spans="2:13" ht="27.75" customHeight="1" x14ac:dyDescent="0.15">
      <c r="B47" s="1214"/>
      <c r="C47" s="1215"/>
      <c r="D47" s="105"/>
      <c r="E47" s="1228" t="s">
        <v>36</v>
      </c>
      <c r="F47" s="1229"/>
      <c r="G47" s="1229"/>
      <c r="H47" s="1230"/>
      <c r="I47" s="349" t="s">
        <v>516</v>
      </c>
      <c r="J47" s="350" t="s">
        <v>516</v>
      </c>
      <c r="K47" s="350" t="s">
        <v>516</v>
      </c>
      <c r="L47" s="350" t="s">
        <v>516</v>
      </c>
      <c r="M47" s="351" t="s">
        <v>516</v>
      </c>
    </row>
    <row r="48" spans="2:13" ht="27.75" customHeight="1" x14ac:dyDescent="0.15">
      <c r="B48" s="1214"/>
      <c r="C48" s="1215"/>
      <c r="D48" s="103"/>
      <c r="E48" s="1218" t="s">
        <v>37</v>
      </c>
      <c r="F48" s="1218"/>
      <c r="G48" s="1218"/>
      <c r="H48" s="1219"/>
      <c r="I48" s="349" t="s">
        <v>516</v>
      </c>
      <c r="J48" s="350" t="s">
        <v>516</v>
      </c>
      <c r="K48" s="350" t="s">
        <v>516</v>
      </c>
      <c r="L48" s="350" t="s">
        <v>516</v>
      </c>
      <c r="M48" s="351" t="s">
        <v>516</v>
      </c>
    </row>
    <row r="49" spans="2:13" ht="27.75" customHeight="1" x14ac:dyDescent="0.15">
      <c r="B49" s="1216"/>
      <c r="C49" s="1217"/>
      <c r="D49" s="103"/>
      <c r="E49" s="1218" t="s">
        <v>38</v>
      </c>
      <c r="F49" s="1218"/>
      <c r="G49" s="1218"/>
      <c r="H49" s="1219"/>
      <c r="I49" s="349" t="s">
        <v>516</v>
      </c>
      <c r="J49" s="350" t="s">
        <v>516</v>
      </c>
      <c r="K49" s="350" t="s">
        <v>516</v>
      </c>
      <c r="L49" s="350" t="s">
        <v>516</v>
      </c>
      <c r="M49" s="351" t="s">
        <v>516</v>
      </c>
    </row>
    <row r="50" spans="2:13" ht="27.75" customHeight="1" x14ac:dyDescent="0.15">
      <c r="B50" s="1212" t="s">
        <v>39</v>
      </c>
      <c r="C50" s="1213"/>
      <c r="D50" s="106"/>
      <c r="E50" s="1218" t="s">
        <v>40</v>
      </c>
      <c r="F50" s="1218"/>
      <c r="G50" s="1218"/>
      <c r="H50" s="1219"/>
      <c r="I50" s="349">
        <v>3096</v>
      </c>
      <c r="J50" s="350">
        <v>2817</v>
      </c>
      <c r="K50" s="350">
        <v>2599</v>
      </c>
      <c r="L50" s="350">
        <v>2716</v>
      </c>
      <c r="M50" s="351">
        <v>4059</v>
      </c>
    </row>
    <row r="51" spans="2:13" ht="27.75" customHeight="1" x14ac:dyDescent="0.15">
      <c r="B51" s="1214"/>
      <c r="C51" s="1215"/>
      <c r="D51" s="103"/>
      <c r="E51" s="1218" t="s">
        <v>41</v>
      </c>
      <c r="F51" s="1218"/>
      <c r="G51" s="1218"/>
      <c r="H51" s="1219"/>
      <c r="I51" s="349">
        <v>1652</v>
      </c>
      <c r="J51" s="350">
        <v>1718</v>
      </c>
      <c r="K51" s="350">
        <v>1780</v>
      </c>
      <c r="L51" s="350">
        <v>1794</v>
      </c>
      <c r="M51" s="351">
        <v>1634</v>
      </c>
    </row>
    <row r="52" spans="2:13" ht="27.75" customHeight="1" x14ac:dyDescent="0.15">
      <c r="B52" s="1216"/>
      <c r="C52" s="1217"/>
      <c r="D52" s="103"/>
      <c r="E52" s="1218" t="s">
        <v>42</v>
      </c>
      <c r="F52" s="1218"/>
      <c r="G52" s="1218"/>
      <c r="H52" s="1219"/>
      <c r="I52" s="349">
        <v>10403</v>
      </c>
      <c r="J52" s="350">
        <v>10350</v>
      </c>
      <c r="K52" s="350">
        <v>10402</v>
      </c>
      <c r="L52" s="350">
        <v>10349</v>
      </c>
      <c r="M52" s="351">
        <v>10229</v>
      </c>
    </row>
    <row r="53" spans="2:13" ht="27.75" customHeight="1" thickBot="1" x14ac:dyDescent="0.2">
      <c r="B53" s="1220" t="s">
        <v>43</v>
      </c>
      <c r="C53" s="1221"/>
      <c r="D53" s="107"/>
      <c r="E53" s="1222" t="s">
        <v>44</v>
      </c>
      <c r="F53" s="1222"/>
      <c r="G53" s="1222"/>
      <c r="H53" s="1223"/>
      <c r="I53" s="352">
        <v>3081</v>
      </c>
      <c r="J53" s="353">
        <v>2870</v>
      </c>
      <c r="K53" s="353">
        <v>3365</v>
      </c>
      <c r="L53" s="353">
        <v>3619</v>
      </c>
      <c r="M53" s="354">
        <v>2145</v>
      </c>
    </row>
    <row r="54" spans="2:13" ht="27.75" customHeight="1" x14ac:dyDescent="0.15">
      <c r="B54" s="108" t="s">
        <v>45</v>
      </c>
      <c r="C54" s="109"/>
      <c r="D54" s="109"/>
      <c r="E54" s="110"/>
      <c r="F54" s="110"/>
      <c r="G54" s="110"/>
      <c r="H54" s="110"/>
      <c r="I54" s="111"/>
      <c r="J54" s="111"/>
      <c r="K54" s="111"/>
      <c r="L54" s="111"/>
      <c r="M54" s="111"/>
    </row>
    <row r="55" spans="2:13" x14ac:dyDescent="0.15"/>
  </sheetData>
  <sheetProtection algorithmName="SHA-512" hashValue="chGqMA7czY7UmzPHUu2TGkD/g3GWVmkVY0eKfRMFEBXjsE3LHI5/pGBZi8M2E/mt8CYBd418Xxuw8G+aPqA/aA==" saltValue="Gu8ty/qR9IFU8nz5D7PE8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headerFooter alignWithMargins="0">
    <oddFooter>&amp;C&amp;P/&amp;N</oddFooter>
  </headerFooter>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election activeCell="H3" sqref="H3"/>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46</v>
      </c>
    </row>
    <row r="54" spans="2:8" ht="29.25" customHeight="1" thickBot="1" x14ac:dyDescent="0.25">
      <c r="B54" s="113" t="s">
        <v>1</v>
      </c>
      <c r="C54" s="114"/>
      <c r="D54" s="114"/>
      <c r="E54" s="115" t="s">
        <v>2</v>
      </c>
      <c r="F54" s="116" t="s">
        <v>559</v>
      </c>
      <c r="G54" s="116" t="s">
        <v>560</v>
      </c>
      <c r="H54" s="117" t="s">
        <v>561</v>
      </c>
    </row>
    <row r="55" spans="2:8" ht="52.5" customHeight="1" x14ac:dyDescent="0.15">
      <c r="B55" s="118"/>
      <c r="C55" s="1239" t="s">
        <v>47</v>
      </c>
      <c r="D55" s="1239"/>
      <c r="E55" s="1240"/>
      <c r="F55" s="119">
        <v>795</v>
      </c>
      <c r="G55" s="119">
        <v>724</v>
      </c>
      <c r="H55" s="120">
        <v>1584</v>
      </c>
    </row>
    <row r="56" spans="2:8" ht="52.5" customHeight="1" x14ac:dyDescent="0.15">
      <c r="B56" s="121"/>
      <c r="C56" s="1241" t="s">
        <v>48</v>
      </c>
      <c r="D56" s="1241"/>
      <c r="E56" s="1242"/>
      <c r="F56" s="122">
        <v>167</v>
      </c>
      <c r="G56" s="122">
        <v>167</v>
      </c>
      <c r="H56" s="123">
        <v>370</v>
      </c>
    </row>
    <row r="57" spans="2:8" ht="53.25" customHeight="1" x14ac:dyDescent="0.15">
      <c r="B57" s="121"/>
      <c r="C57" s="1243" t="s">
        <v>49</v>
      </c>
      <c r="D57" s="1243"/>
      <c r="E57" s="1244"/>
      <c r="F57" s="124">
        <v>820</v>
      </c>
      <c r="G57" s="124">
        <v>926</v>
      </c>
      <c r="H57" s="125">
        <v>1102</v>
      </c>
    </row>
    <row r="58" spans="2:8" ht="45.75" customHeight="1" x14ac:dyDescent="0.15">
      <c r="B58" s="126"/>
      <c r="C58" s="1231" t="s">
        <v>599</v>
      </c>
      <c r="D58" s="1232"/>
      <c r="E58" s="1233"/>
      <c r="F58" s="127">
        <v>108</v>
      </c>
      <c r="G58" s="127">
        <v>117</v>
      </c>
      <c r="H58" s="128">
        <v>308</v>
      </c>
    </row>
    <row r="59" spans="2:8" ht="45.75" customHeight="1" x14ac:dyDescent="0.15">
      <c r="B59" s="126"/>
      <c r="C59" s="1231" t="s">
        <v>600</v>
      </c>
      <c r="D59" s="1232"/>
      <c r="E59" s="1233"/>
      <c r="F59" s="127">
        <v>177</v>
      </c>
      <c r="G59" s="127">
        <v>297</v>
      </c>
      <c r="H59" s="128">
        <v>295</v>
      </c>
    </row>
    <row r="60" spans="2:8" ht="45.75" customHeight="1" x14ac:dyDescent="0.15">
      <c r="B60" s="126"/>
      <c r="C60" s="1231" t="s">
        <v>601</v>
      </c>
      <c r="D60" s="1232"/>
      <c r="E60" s="1233"/>
      <c r="F60" s="127">
        <v>180</v>
      </c>
      <c r="G60" s="127">
        <v>200</v>
      </c>
      <c r="H60" s="128">
        <v>200</v>
      </c>
    </row>
    <row r="61" spans="2:8" ht="45.75" customHeight="1" x14ac:dyDescent="0.15">
      <c r="B61" s="126"/>
      <c r="C61" s="1231" t="s">
        <v>602</v>
      </c>
      <c r="D61" s="1232"/>
      <c r="E61" s="1233"/>
      <c r="F61" s="127">
        <v>292</v>
      </c>
      <c r="G61" s="127">
        <v>209</v>
      </c>
      <c r="H61" s="128">
        <v>159</v>
      </c>
    </row>
    <row r="62" spans="2:8" ht="45.75" customHeight="1" thickBot="1" x14ac:dyDescent="0.2">
      <c r="B62" s="129"/>
      <c r="C62" s="1234" t="s">
        <v>603</v>
      </c>
      <c r="D62" s="1235"/>
      <c r="E62" s="1236"/>
      <c r="F62" s="130">
        <v>33</v>
      </c>
      <c r="G62" s="130">
        <v>52</v>
      </c>
      <c r="H62" s="131">
        <v>80</v>
      </c>
    </row>
    <row r="63" spans="2:8" ht="52.5" customHeight="1" thickBot="1" x14ac:dyDescent="0.2">
      <c r="B63" s="132"/>
      <c r="C63" s="1237" t="s">
        <v>50</v>
      </c>
      <c r="D63" s="1237"/>
      <c r="E63" s="1238"/>
      <c r="F63" s="133">
        <v>1781</v>
      </c>
      <c r="G63" s="133">
        <v>1817</v>
      </c>
      <c r="H63" s="134">
        <v>3056</v>
      </c>
    </row>
    <row r="64" spans="2:8" x14ac:dyDescent="0.15"/>
  </sheetData>
  <sheetProtection algorithmName="SHA-512" hashValue="1w6KPYC+/kGrqoA415igKYbnAjv0rwsSfN47RuTTz9ZKSCqWhuUOsff33PgiM2lLHpWKxXRepWlKnu6aQ1w8Mw==" saltValue="3bP6bQsUvVyPJM4eOsMLL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headerFooter alignWithMargins="0">
    <oddFooter>&amp;C&amp;P/&amp;N</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zoomScale="80" zoomScaleNormal="80" zoomScaleSheetLayoutView="55" workbookViewId="0">
      <selection activeCell="AN48" sqref="AN48"/>
    </sheetView>
  </sheetViews>
  <sheetFormatPr defaultColWidth="0" defaultRowHeight="0" customHeight="1" zeroHeight="1" x14ac:dyDescent="0.15"/>
  <cols>
    <col min="1" max="1" width="6.375" style="362" customWidth="1"/>
    <col min="2" max="107" width="2.5" style="362" customWidth="1"/>
    <col min="108" max="108" width="6.125" style="364" customWidth="1"/>
    <col min="109" max="109" width="5.875" style="363" customWidth="1"/>
    <col min="110" max="16384" width="8.625" style="362" hidden="1"/>
  </cols>
  <sheetData>
    <row r="1" spans="1:109" ht="42.75" customHeight="1" x14ac:dyDescent="0.15">
      <c r="A1" s="397"/>
      <c r="B1" s="396"/>
      <c r="DD1" s="362"/>
      <c r="DE1" s="362"/>
    </row>
    <row r="2" spans="1:109" ht="25.5" customHeight="1" x14ac:dyDescent="0.15">
      <c r="A2" s="395"/>
      <c r="C2" s="395"/>
      <c r="O2" s="395"/>
      <c r="P2" s="395"/>
      <c r="Q2" s="395"/>
      <c r="R2" s="395"/>
      <c r="S2" s="395"/>
      <c r="T2" s="395"/>
      <c r="U2" s="395"/>
      <c r="V2" s="395"/>
      <c r="W2" s="395"/>
      <c r="X2" s="395"/>
      <c r="Y2" s="395"/>
      <c r="Z2" s="395"/>
      <c r="AA2" s="395"/>
      <c r="AB2" s="395"/>
      <c r="AC2" s="395"/>
      <c r="AD2" s="395"/>
      <c r="AE2" s="395"/>
      <c r="AF2" s="395"/>
      <c r="AG2" s="395"/>
      <c r="AH2" s="395"/>
      <c r="AI2" s="395"/>
      <c r="AU2" s="395"/>
      <c r="BG2" s="395"/>
      <c r="BS2" s="395"/>
      <c r="CE2" s="395"/>
      <c r="CQ2" s="395"/>
      <c r="DD2" s="362"/>
      <c r="DE2" s="362"/>
    </row>
    <row r="3" spans="1:109" ht="25.5" customHeight="1" x14ac:dyDescent="0.15">
      <c r="A3" s="395"/>
      <c r="C3" s="395"/>
      <c r="O3" s="395"/>
      <c r="P3" s="395"/>
      <c r="Q3" s="395"/>
      <c r="R3" s="395"/>
      <c r="S3" s="395"/>
      <c r="T3" s="395"/>
      <c r="U3" s="395"/>
      <c r="V3" s="395"/>
      <c r="W3" s="395"/>
      <c r="X3" s="395"/>
      <c r="Y3" s="395"/>
      <c r="Z3" s="395"/>
      <c r="AA3" s="395"/>
      <c r="AB3" s="395"/>
      <c r="AC3" s="395"/>
      <c r="AD3" s="395"/>
      <c r="AE3" s="395"/>
      <c r="AF3" s="395"/>
      <c r="AG3" s="395"/>
      <c r="AH3" s="395"/>
      <c r="AI3" s="395"/>
      <c r="AU3" s="395"/>
      <c r="BG3" s="395"/>
      <c r="BS3" s="395"/>
      <c r="CE3" s="395"/>
      <c r="CQ3" s="395"/>
      <c r="DD3" s="362"/>
      <c r="DE3" s="362"/>
    </row>
    <row r="4" spans="1:109" s="250" customFormat="1" ht="13.5" x14ac:dyDescent="0.15">
      <c r="A4" s="395"/>
      <c r="B4" s="395"/>
      <c r="C4" s="395"/>
      <c r="D4" s="395"/>
      <c r="E4" s="395"/>
      <c r="F4" s="395"/>
      <c r="G4" s="395"/>
      <c r="H4" s="395"/>
      <c r="I4" s="395"/>
      <c r="J4" s="395"/>
      <c r="K4" s="395"/>
      <c r="L4" s="395"/>
      <c r="M4" s="395"/>
      <c r="N4" s="395"/>
      <c r="O4" s="395"/>
      <c r="P4" s="395"/>
      <c r="Q4" s="395"/>
      <c r="R4" s="395"/>
      <c r="S4" s="395"/>
      <c r="T4" s="395"/>
      <c r="U4" s="395"/>
      <c r="V4" s="395"/>
      <c r="W4" s="395"/>
      <c r="X4" s="395"/>
      <c r="Y4" s="395"/>
      <c r="Z4" s="395"/>
      <c r="AA4" s="395"/>
      <c r="AB4" s="395"/>
      <c r="AC4" s="395"/>
      <c r="AD4" s="395"/>
      <c r="AE4" s="395"/>
      <c r="AF4" s="395"/>
      <c r="AG4" s="395"/>
      <c r="AH4" s="395"/>
      <c r="AI4" s="395"/>
      <c r="AJ4" s="395"/>
      <c r="AK4" s="395"/>
      <c r="AL4" s="395"/>
      <c r="AM4" s="395"/>
      <c r="AN4" s="395"/>
      <c r="AO4" s="395"/>
      <c r="AP4" s="395"/>
      <c r="AQ4" s="395"/>
      <c r="AR4" s="395"/>
      <c r="AS4" s="395"/>
      <c r="AT4" s="395"/>
      <c r="AU4" s="395"/>
      <c r="AV4" s="395"/>
      <c r="AW4" s="395"/>
      <c r="AX4" s="395"/>
      <c r="AY4" s="395"/>
      <c r="AZ4" s="395"/>
      <c r="BA4" s="395"/>
      <c r="BB4" s="395"/>
      <c r="BC4" s="395"/>
      <c r="BD4" s="395"/>
      <c r="BE4" s="395"/>
      <c r="BF4" s="395"/>
      <c r="BG4" s="395"/>
      <c r="BH4" s="395"/>
      <c r="BI4" s="395"/>
      <c r="BJ4" s="395"/>
      <c r="BK4" s="395"/>
      <c r="BL4" s="395"/>
      <c r="BM4" s="395"/>
      <c r="BN4" s="395"/>
      <c r="BO4" s="395"/>
      <c r="BP4" s="395"/>
      <c r="BQ4" s="395"/>
      <c r="BR4" s="395"/>
      <c r="BS4" s="395"/>
      <c r="BT4" s="395"/>
      <c r="BU4" s="395"/>
      <c r="BV4" s="395"/>
      <c r="BW4" s="395"/>
      <c r="BX4" s="395"/>
      <c r="BY4" s="395"/>
      <c r="BZ4" s="395"/>
      <c r="CA4" s="395"/>
      <c r="CB4" s="395"/>
      <c r="CC4" s="395"/>
      <c r="CD4" s="395"/>
      <c r="CE4" s="395"/>
      <c r="CF4" s="395"/>
      <c r="CG4" s="395"/>
      <c r="CH4" s="395"/>
      <c r="CI4" s="395"/>
      <c r="CJ4" s="395"/>
      <c r="CK4" s="395"/>
      <c r="CL4" s="395"/>
      <c r="CM4" s="395"/>
      <c r="CN4" s="395"/>
      <c r="CO4" s="395"/>
      <c r="CP4" s="395"/>
      <c r="CQ4" s="395"/>
      <c r="CR4" s="395"/>
      <c r="CS4" s="395"/>
      <c r="CT4" s="395"/>
      <c r="CU4" s="395"/>
      <c r="CV4" s="395"/>
      <c r="CW4" s="395"/>
      <c r="CX4" s="395"/>
      <c r="CY4" s="395"/>
      <c r="CZ4" s="395"/>
      <c r="DA4" s="395"/>
      <c r="DB4" s="395"/>
      <c r="DC4" s="395"/>
      <c r="DD4" s="395"/>
      <c r="DE4" s="395"/>
    </row>
    <row r="5" spans="1:109" s="250" customFormat="1" ht="13.5" x14ac:dyDescent="0.15">
      <c r="A5" s="395"/>
      <c r="B5" s="395"/>
      <c r="C5" s="395"/>
      <c r="D5" s="395"/>
      <c r="E5" s="395"/>
      <c r="F5" s="395"/>
      <c r="G5" s="395"/>
      <c r="H5" s="395"/>
      <c r="I5" s="395"/>
      <c r="J5" s="395"/>
      <c r="K5" s="395"/>
      <c r="L5" s="395"/>
      <c r="M5" s="395"/>
      <c r="N5" s="395"/>
      <c r="O5" s="395"/>
      <c r="P5" s="395"/>
      <c r="Q5" s="395"/>
      <c r="R5" s="395"/>
      <c r="S5" s="395"/>
      <c r="T5" s="395"/>
      <c r="U5" s="395"/>
      <c r="V5" s="395"/>
      <c r="W5" s="395"/>
      <c r="X5" s="395"/>
      <c r="Y5" s="395"/>
      <c r="Z5" s="395"/>
      <c r="AA5" s="395"/>
      <c r="AB5" s="395"/>
      <c r="AC5" s="395"/>
      <c r="AD5" s="395"/>
      <c r="AE5" s="395"/>
      <c r="AF5" s="395"/>
      <c r="AG5" s="395"/>
      <c r="AH5" s="395"/>
      <c r="AI5" s="395"/>
      <c r="AJ5" s="395"/>
      <c r="AK5" s="395"/>
      <c r="AL5" s="395"/>
      <c r="AM5" s="395"/>
      <c r="AN5" s="395"/>
      <c r="AO5" s="395"/>
      <c r="AP5" s="395"/>
      <c r="AQ5" s="395"/>
      <c r="AR5" s="395"/>
      <c r="AS5" s="395"/>
      <c r="AT5" s="395"/>
      <c r="AU5" s="395"/>
      <c r="AV5" s="395"/>
      <c r="AW5" s="395"/>
      <c r="AX5" s="395"/>
      <c r="AY5" s="395"/>
      <c r="AZ5" s="395"/>
      <c r="BA5" s="395"/>
      <c r="BB5" s="395"/>
      <c r="BC5" s="395"/>
      <c r="BD5" s="395"/>
      <c r="BE5" s="395"/>
      <c r="BF5" s="395"/>
      <c r="BG5" s="395"/>
      <c r="BH5" s="395"/>
      <c r="BI5" s="395"/>
      <c r="BJ5" s="395"/>
      <c r="BK5" s="395"/>
      <c r="BL5" s="395"/>
      <c r="BM5" s="395"/>
      <c r="BN5" s="395"/>
      <c r="BO5" s="395"/>
      <c r="BP5" s="395"/>
      <c r="BQ5" s="395"/>
      <c r="BR5" s="395"/>
      <c r="BS5" s="395"/>
      <c r="BT5" s="395"/>
      <c r="BU5" s="395"/>
      <c r="BV5" s="395"/>
      <c r="BW5" s="395"/>
      <c r="BX5" s="395"/>
      <c r="BY5" s="395"/>
      <c r="BZ5" s="395"/>
      <c r="CA5" s="395"/>
      <c r="CB5" s="395"/>
      <c r="CC5" s="395"/>
      <c r="CD5" s="395"/>
      <c r="CE5" s="395"/>
      <c r="CF5" s="395"/>
      <c r="CG5" s="395"/>
      <c r="CH5" s="395"/>
      <c r="CI5" s="395"/>
      <c r="CJ5" s="395"/>
      <c r="CK5" s="395"/>
      <c r="CL5" s="395"/>
      <c r="CM5" s="395"/>
      <c r="CN5" s="395"/>
      <c r="CO5" s="395"/>
      <c r="CP5" s="395"/>
      <c r="CQ5" s="395"/>
      <c r="CR5" s="395"/>
      <c r="CS5" s="395"/>
      <c r="CT5" s="395"/>
      <c r="CU5" s="395"/>
      <c r="CV5" s="395"/>
      <c r="CW5" s="395"/>
      <c r="CX5" s="395"/>
      <c r="CY5" s="395"/>
      <c r="CZ5" s="395"/>
      <c r="DA5" s="395"/>
      <c r="DB5" s="395"/>
      <c r="DC5" s="395"/>
      <c r="DD5" s="395"/>
      <c r="DE5" s="395"/>
    </row>
    <row r="6" spans="1:109" s="250" customFormat="1" ht="13.5" x14ac:dyDescent="0.15">
      <c r="A6" s="395"/>
      <c r="B6" s="395"/>
      <c r="C6" s="395"/>
      <c r="D6" s="395"/>
      <c r="E6" s="395"/>
      <c r="F6" s="395"/>
      <c r="G6" s="395"/>
      <c r="H6" s="395"/>
      <c r="I6" s="395"/>
      <c r="J6" s="395"/>
      <c r="K6" s="395"/>
      <c r="L6" s="395"/>
      <c r="M6" s="395"/>
      <c r="N6" s="395"/>
      <c r="O6" s="395"/>
      <c r="P6" s="395"/>
      <c r="Q6" s="395"/>
      <c r="R6" s="395"/>
      <c r="S6" s="395"/>
      <c r="T6" s="395"/>
      <c r="U6" s="395"/>
      <c r="V6" s="395"/>
      <c r="W6" s="395"/>
      <c r="X6" s="395"/>
      <c r="Y6" s="395"/>
      <c r="Z6" s="395"/>
      <c r="AA6" s="395"/>
      <c r="AB6" s="395"/>
      <c r="AC6" s="395"/>
      <c r="AD6" s="395"/>
      <c r="AE6" s="395"/>
      <c r="AF6" s="395"/>
      <c r="AG6" s="395"/>
      <c r="AH6" s="395"/>
      <c r="AI6" s="395"/>
      <c r="AJ6" s="395"/>
      <c r="AK6" s="395"/>
      <c r="AL6" s="395"/>
      <c r="AM6" s="395"/>
      <c r="AN6" s="395"/>
      <c r="AO6" s="395"/>
      <c r="AP6" s="395"/>
      <c r="AQ6" s="395"/>
      <c r="AR6" s="395"/>
      <c r="AS6" s="395"/>
      <c r="AT6" s="395"/>
      <c r="AU6" s="395"/>
      <c r="AV6" s="395"/>
      <c r="AW6" s="395"/>
      <c r="AX6" s="395"/>
      <c r="AY6" s="395"/>
      <c r="AZ6" s="395"/>
      <c r="BA6" s="395"/>
      <c r="BB6" s="395"/>
      <c r="BC6" s="395"/>
      <c r="BD6" s="395"/>
      <c r="BE6" s="395"/>
      <c r="BF6" s="395"/>
      <c r="BG6" s="395"/>
      <c r="BH6" s="395"/>
      <c r="BI6" s="395"/>
      <c r="BJ6" s="395"/>
      <c r="BK6" s="395"/>
      <c r="BL6" s="395"/>
      <c r="BM6" s="395"/>
      <c r="BN6" s="395"/>
      <c r="BO6" s="395"/>
      <c r="BP6" s="395"/>
      <c r="BQ6" s="395"/>
      <c r="BR6" s="395"/>
      <c r="BS6" s="395"/>
      <c r="BT6" s="395"/>
      <c r="BU6" s="395"/>
      <c r="BV6" s="395"/>
      <c r="BW6" s="395"/>
      <c r="BX6" s="395"/>
      <c r="BY6" s="395"/>
      <c r="BZ6" s="395"/>
      <c r="CA6" s="395"/>
      <c r="CB6" s="395"/>
      <c r="CC6" s="395"/>
      <c r="CD6" s="395"/>
      <c r="CE6" s="395"/>
      <c r="CF6" s="395"/>
      <c r="CG6" s="395"/>
      <c r="CH6" s="395"/>
      <c r="CI6" s="395"/>
      <c r="CJ6" s="395"/>
      <c r="CK6" s="395"/>
      <c r="CL6" s="395"/>
      <c r="CM6" s="395"/>
      <c r="CN6" s="395"/>
      <c r="CO6" s="395"/>
      <c r="CP6" s="395"/>
      <c r="CQ6" s="395"/>
      <c r="CR6" s="395"/>
      <c r="CS6" s="395"/>
      <c r="CT6" s="395"/>
      <c r="CU6" s="395"/>
      <c r="CV6" s="395"/>
      <c r="CW6" s="395"/>
      <c r="CX6" s="395"/>
      <c r="CY6" s="395"/>
      <c r="CZ6" s="395"/>
      <c r="DA6" s="395"/>
      <c r="DB6" s="395"/>
      <c r="DC6" s="395"/>
      <c r="DD6" s="395"/>
      <c r="DE6" s="395"/>
    </row>
    <row r="7" spans="1:109" s="250" customFormat="1" ht="13.5" x14ac:dyDescent="0.15">
      <c r="A7" s="395"/>
      <c r="B7" s="395"/>
      <c r="C7" s="395"/>
      <c r="D7" s="395"/>
      <c r="E7" s="395"/>
      <c r="F7" s="395"/>
      <c r="G7" s="395"/>
      <c r="H7" s="395"/>
      <c r="I7" s="395"/>
      <c r="J7" s="395"/>
      <c r="K7" s="395"/>
      <c r="L7" s="395"/>
      <c r="M7" s="395"/>
      <c r="N7" s="395"/>
      <c r="O7" s="395"/>
      <c r="P7" s="395"/>
      <c r="Q7" s="395"/>
      <c r="R7" s="395"/>
      <c r="S7" s="395"/>
      <c r="T7" s="395"/>
      <c r="U7" s="395"/>
      <c r="V7" s="395"/>
      <c r="W7" s="395"/>
      <c r="X7" s="395"/>
      <c r="Y7" s="395"/>
      <c r="Z7" s="395"/>
      <c r="AA7" s="395"/>
      <c r="AB7" s="395"/>
      <c r="AC7" s="395"/>
      <c r="AD7" s="395"/>
      <c r="AE7" s="395"/>
      <c r="AF7" s="395"/>
      <c r="AG7" s="395"/>
      <c r="AH7" s="395"/>
      <c r="AI7" s="395"/>
      <c r="AJ7" s="395"/>
      <c r="AK7" s="395"/>
      <c r="AL7" s="395"/>
      <c r="AM7" s="395"/>
      <c r="AN7" s="395"/>
      <c r="AO7" s="395"/>
      <c r="AP7" s="395"/>
      <c r="AQ7" s="395"/>
      <c r="AR7" s="395"/>
      <c r="AS7" s="395"/>
      <c r="AT7" s="395"/>
      <c r="AU7" s="395"/>
      <c r="AV7" s="395"/>
      <c r="AW7" s="395"/>
      <c r="AX7" s="395"/>
      <c r="AY7" s="395"/>
      <c r="AZ7" s="395"/>
      <c r="BA7" s="395"/>
      <c r="BB7" s="395"/>
      <c r="BC7" s="395"/>
      <c r="BD7" s="395"/>
      <c r="BE7" s="395"/>
      <c r="BF7" s="395"/>
      <c r="BG7" s="395"/>
      <c r="BH7" s="395"/>
      <c r="BI7" s="395"/>
      <c r="BJ7" s="395"/>
      <c r="BK7" s="395"/>
      <c r="BL7" s="395"/>
      <c r="BM7" s="395"/>
      <c r="BN7" s="395"/>
      <c r="BO7" s="395"/>
      <c r="BP7" s="395"/>
      <c r="BQ7" s="395"/>
      <c r="BR7" s="395"/>
      <c r="BS7" s="395"/>
      <c r="BT7" s="395"/>
      <c r="BU7" s="395"/>
      <c r="BV7" s="395"/>
      <c r="BW7" s="395"/>
      <c r="BX7" s="395"/>
      <c r="BY7" s="395"/>
      <c r="BZ7" s="395"/>
      <c r="CA7" s="395"/>
      <c r="CB7" s="395"/>
      <c r="CC7" s="395"/>
      <c r="CD7" s="395"/>
      <c r="CE7" s="395"/>
      <c r="CF7" s="395"/>
      <c r="CG7" s="395"/>
      <c r="CH7" s="395"/>
      <c r="CI7" s="395"/>
      <c r="CJ7" s="395"/>
      <c r="CK7" s="395"/>
      <c r="CL7" s="395"/>
      <c r="CM7" s="395"/>
      <c r="CN7" s="395"/>
      <c r="CO7" s="395"/>
      <c r="CP7" s="395"/>
      <c r="CQ7" s="395"/>
      <c r="CR7" s="395"/>
      <c r="CS7" s="395"/>
      <c r="CT7" s="395"/>
      <c r="CU7" s="395"/>
      <c r="CV7" s="395"/>
      <c r="CW7" s="395"/>
      <c r="CX7" s="395"/>
      <c r="CY7" s="395"/>
      <c r="CZ7" s="395"/>
      <c r="DA7" s="395"/>
      <c r="DB7" s="395"/>
      <c r="DC7" s="395"/>
      <c r="DD7" s="395"/>
      <c r="DE7" s="395"/>
    </row>
    <row r="8" spans="1:109" s="250" customFormat="1" ht="13.5" x14ac:dyDescent="0.15">
      <c r="A8" s="395"/>
      <c r="B8" s="395"/>
      <c r="C8" s="395"/>
      <c r="D8" s="395"/>
      <c r="E8" s="395"/>
      <c r="F8" s="395"/>
      <c r="G8" s="395"/>
      <c r="H8" s="395"/>
      <c r="I8" s="395"/>
      <c r="J8" s="395"/>
      <c r="K8" s="395"/>
      <c r="L8" s="395"/>
      <c r="M8" s="395"/>
      <c r="N8" s="395"/>
      <c r="O8" s="395"/>
      <c r="P8" s="395"/>
      <c r="Q8" s="395"/>
      <c r="R8" s="395"/>
      <c r="S8" s="395"/>
      <c r="T8" s="395"/>
      <c r="U8" s="395"/>
      <c r="V8" s="395"/>
      <c r="W8" s="395"/>
      <c r="X8" s="395"/>
      <c r="Y8" s="395"/>
      <c r="Z8" s="395"/>
      <c r="AA8" s="395"/>
      <c r="AB8" s="395"/>
      <c r="AC8" s="395"/>
      <c r="AD8" s="395"/>
      <c r="AE8" s="395"/>
      <c r="AF8" s="395"/>
      <c r="AG8" s="395"/>
      <c r="AH8" s="395"/>
      <c r="AI8" s="395"/>
      <c r="AJ8" s="395"/>
      <c r="AK8" s="395"/>
      <c r="AL8" s="395"/>
      <c r="AM8" s="395"/>
      <c r="AN8" s="395"/>
      <c r="AO8" s="395"/>
      <c r="AP8" s="395"/>
      <c r="AQ8" s="395"/>
      <c r="AR8" s="395"/>
      <c r="AS8" s="395"/>
      <c r="AT8" s="395"/>
      <c r="AU8" s="395"/>
      <c r="AV8" s="395"/>
      <c r="AW8" s="395"/>
      <c r="AX8" s="395"/>
      <c r="AY8" s="395"/>
      <c r="AZ8" s="395"/>
      <c r="BA8" s="395"/>
      <c r="BB8" s="395"/>
      <c r="BC8" s="395"/>
      <c r="BD8" s="395"/>
      <c r="BE8" s="395"/>
      <c r="BF8" s="395"/>
      <c r="BG8" s="395"/>
      <c r="BH8" s="395"/>
      <c r="BI8" s="395"/>
      <c r="BJ8" s="395"/>
      <c r="BK8" s="395"/>
      <c r="BL8" s="395"/>
      <c r="BM8" s="395"/>
      <c r="BN8" s="395"/>
      <c r="BO8" s="395"/>
      <c r="BP8" s="395"/>
      <c r="BQ8" s="395"/>
      <c r="BR8" s="395"/>
      <c r="BS8" s="395"/>
      <c r="BT8" s="395"/>
      <c r="BU8" s="395"/>
      <c r="BV8" s="395"/>
      <c r="BW8" s="395"/>
      <c r="BX8" s="395"/>
      <c r="BY8" s="395"/>
      <c r="BZ8" s="395"/>
      <c r="CA8" s="395"/>
      <c r="CB8" s="395"/>
      <c r="CC8" s="395"/>
      <c r="CD8" s="395"/>
      <c r="CE8" s="395"/>
      <c r="CF8" s="395"/>
      <c r="CG8" s="395"/>
      <c r="CH8" s="395"/>
      <c r="CI8" s="395"/>
      <c r="CJ8" s="395"/>
      <c r="CK8" s="395"/>
      <c r="CL8" s="395"/>
      <c r="CM8" s="395"/>
      <c r="CN8" s="395"/>
      <c r="CO8" s="395"/>
      <c r="CP8" s="395"/>
      <c r="CQ8" s="395"/>
      <c r="CR8" s="395"/>
      <c r="CS8" s="395"/>
      <c r="CT8" s="395"/>
      <c r="CU8" s="395"/>
      <c r="CV8" s="395"/>
      <c r="CW8" s="395"/>
      <c r="CX8" s="395"/>
      <c r="CY8" s="395"/>
      <c r="CZ8" s="395"/>
      <c r="DA8" s="395"/>
      <c r="DB8" s="395"/>
      <c r="DC8" s="395"/>
      <c r="DD8" s="395"/>
      <c r="DE8" s="395"/>
    </row>
    <row r="9" spans="1:109" s="250" customFormat="1" ht="13.5" x14ac:dyDescent="0.15">
      <c r="A9" s="395"/>
      <c r="B9" s="395"/>
      <c r="C9" s="395"/>
      <c r="D9" s="395"/>
      <c r="E9" s="395"/>
      <c r="F9" s="395"/>
      <c r="G9" s="395"/>
      <c r="H9" s="395"/>
      <c r="I9" s="395"/>
      <c r="J9" s="395"/>
      <c r="K9" s="395"/>
      <c r="L9" s="395"/>
      <c r="M9" s="395"/>
      <c r="N9" s="395"/>
      <c r="O9" s="395"/>
      <c r="P9" s="395"/>
      <c r="Q9" s="395"/>
      <c r="R9" s="395"/>
      <c r="S9" s="395"/>
      <c r="T9" s="395"/>
      <c r="U9" s="395"/>
      <c r="V9" s="395"/>
      <c r="W9" s="395"/>
      <c r="X9" s="395"/>
      <c r="Y9" s="395"/>
      <c r="Z9" s="395"/>
      <c r="AA9" s="395"/>
      <c r="AB9" s="395"/>
      <c r="AC9" s="395"/>
      <c r="AD9" s="395"/>
      <c r="AE9" s="395"/>
      <c r="AF9" s="395"/>
      <c r="AG9" s="395"/>
      <c r="AH9" s="395"/>
      <c r="AI9" s="395"/>
      <c r="AJ9" s="395"/>
      <c r="AK9" s="395"/>
      <c r="AL9" s="395"/>
      <c r="AM9" s="395"/>
      <c r="AN9" s="395"/>
      <c r="AO9" s="395"/>
      <c r="AP9" s="395"/>
      <c r="AQ9" s="395"/>
      <c r="AR9" s="395"/>
      <c r="AS9" s="395"/>
      <c r="AT9" s="395"/>
      <c r="AU9" s="395"/>
      <c r="AV9" s="395"/>
      <c r="AW9" s="395"/>
      <c r="AX9" s="395"/>
      <c r="AY9" s="395"/>
      <c r="AZ9" s="395"/>
      <c r="BA9" s="395"/>
      <c r="BB9" s="395"/>
      <c r="BC9" s="395"/>
      <c r="BD9" s="395"/>
      <c r="BE9" s="395"/>
      <c r="BF9" s="395"/>
      <c r="BG9" s="395"/>
      <c r="BH9" s="395"/>
      <c r="BI9" s="395"/>
      <c r="BJ9" s="395"/>
      <c r="BK9" s="395"/>
      <c r="BL9" s="395"/>
      <c r="BM9" s="395"/>
      <c r="BN9" s="395"/>
      <c r="BO9" s="395"/>
      <c r="BP9" s="395"/>
      <c r="BQ9" s="395"/>
      <c r="BR9" s="395"/>
      <c r="BS9" s="395"/>
      <c r="BT9" s="395"/>
      <c r="BU9" s="395"/>
      <c r="BV9" s="395"/>
      <c r="BW9" s="395"/>
      <c r="BX9" s="395"/>
      <c r="BY9" s="395"/>
      <c r="BZ9" s="395"/>
      <c r="CA9" s="395"/>
      <c r="CB9" s="395"/>
      <c r="CC9" s="395"/>
      <c r="CD9" s="395"/>
      <c r="CE9" s="395"/>
      <c r="CF9" s="395"/>
      <c r="CG9" s="395"/>
      <c r="CH9" s="395"/>
      <c r="CI9" s="395"/>
      <c r="CJ9" s="395"/>
      <c r="CK9" s="395"/>
      <c r="CL9" s="395"/>
      <c r="CM9" s="395"/>
      <c r="CN9" s="395"/>
      <c r="CO9" s="395"/>
      <c r="CP9" s="395"/>
      <c r="CQ9" s="395"/>
      <c r="CR9" s="395"/>
      <c r="CS9" s="395"/>
      <c r="CT9" s="395"/>
      <c r="CU9" s="395"/>
      <c r="CV9" s="395"/>
      <c r="CW9" s="395"/>
      <c r="CX9" s="395"/>
      <c r="CY9" s="395"/>
      <c r="CZ9" s="395"/>
      <c r="DA9" s="395"/>
      <c r="DB9" s="395"/>
      <c r="DC9" s="395"/>
      <c r="DD9" s="395"/>
      <c r="DE9" s="395"/>
    </row>
    <row r="10" spans="1:109" s="250" customFormat="1" ht="13.5" x14ac:dyDescent="0.15">
      <c r="A10" s="395"/>
      <c r="B10" s="395"/>
      <c r="C10" s="395"/>
      <c r="D10" s="395"/>
      <c r="E10" s="395"/>
      <c r="F10" s="395"/>
      <c r="G10" s="395"/>
      <c r="H10" s="395"/>
      <c r="I10" s="395"/>
      <c r="J10" s="395"/>
      <c r="K10" s="395"/>
      <c r="L10" s="395"/>
      <c r="M10" s="395"/>
      <c r="N10" s="395"/>
      <c r="O10" s="395"/>
      <c r="P10" s="395"/>
      <c r="Q10" s="395"/>
      <c r="R10" s="395"/>
      <c r="S10" s="395"/>
      <c r="T10" s="395"/>
      <c r="U10" s="395"/>
      <c r="V10" s="395"/>
      <c r="W10" s="395"/>
      <c r="X10" s="395"/>
      <c r="Y10" s="395"/>
      <c r="Z10" s="395"/>
      <c r="AA10" s="395"/>
      <c r="AB10" s="395"/>
      <c r="AC10" s="395"/>
      <c r="AD10" s="395"/>
      <c r="AE10" s="395"/>
      <c r="AF10" s="395"/>
      <c r="AG10" s="395"/>
      <c r="AH10" s="395"/>
      <c r="AI10" s="395"/>
      <c r="AJ10" s="395"/>
      <c r="AK10" s="395"/>
      <c r="AL10" s="395"/>
      <c r="AM10" s="395"/>
      <c r="AN10" s="395"/>
      <c r="AO10" s="395"/>
      <c r="AP10" s="395"/>
      <c r="AQ10" s="395"/>
      <c r="AR10" s="395"/>
      <c r="AS10" s="395"/>
      <c r="AT10" s="395"/>
      <c r="AU10" s="395"/>
      <c r="AV10" s="395"/>
      <c r="AW10" s="395"/>
      <c r="AX10" s="395"/>
      <c r="AY10" s="395"/>
      <c r="AZ10" s="395"/>
      <c r="BA10" s="395"/>
      <c r="BB10" s="395"/>
      <c r="BC10" s="395"/>
      <c r="BD10" s="395"/>
      <c r="BE10" s="395"/>
      <c r="BF10" s="395"/>
      <c r="BG10" s="395"/>
      <c r="BH10" s="395"/>
      <c r="BI10" s="395"/>
      <c r="BJ10" s="395"/>
      <c r="BK10" s="395"/>
      <c r="BL10" s="395"/>
      <c r="BM10" s="395"/>
      <c r="BN10" s="395"/>
      <c r="BO10" s="395"/>
      <c r="BP10" s="395"/>
      <c r="BQ10" s="395"/>
      <c r="BR10" s="395"/>
      <c r="BS10" s="395"/>
      <c r="BT10" s="395"/>
      <c r="BU10" s="395"/>
      <c r="BV10" s="395"/>
      <c r="BW10" s="395"/>
      <c r="BX10" s="395"/>
      <c r="BY10" s="395"/>
      <c r="BZ10" s="395"/>
      <c r="CA10" s="395"/>
      <c r="CB10" s="395"/>
      <c r="CC10" s="395"/>
      <c r="CD10" s="395"/>
      <c r="CE10" s="395"/>
      <c r="CF10" s="395"/>
      <c r="CG10" s="395"/>
      <c r="CH10" s="395"/>
      <c r="CI10" s="395"/>
      <c r="CJ10" s="395"/>
      <c r="CK10" s="395"/>
      <c r="CL10" s="395"/>
      <c r="CM10" s="395"/>
      <c r="CN10" s="395"/>
      <c r="CO10" s="395"/>
      <c r="CP10" s="395"/>
      <c r="CQ10" s="395"/>
      <c r="CR10" s="395"/>
      <c r="CS10" s="395"/>
      <c r="CT10" s="395"/>
      <c r="CU10" s="395"/>
      <c r="CV10" s="395"/>
      <c r="CW10" s="395"/>
      <c r="CX10" s="395"/>
      <c r="CY10" s="395"/>
      <c r="CZ10" s="395"/>
      <c r="DA10" s="395"/>
      <c r="DB10" s="395"/>
      <c r="DC10" s="395"/>
      <c r="DD10" s="395"/>
      <c r="DE10" s="395"/>
    </row>
    <row r="11" spans="1:109" s="250" customFormat="1" ht="13.5" x14ac:dyDescent="0.15">
      <c r="A11" s="395"/>
      <c r="B11" s="395"/>
      <c r="C11" s="395"/>
      <c r="D11" s="395"/>
      <c r="E11" s="395"/>
      <c r="F11" s="395"/>
      <c r="G11" s="395"/>
      <c r="H11" s="395"/>
      <c r="I11" s="395"/>
      <c r="J11" s="395"/>
      <c r="K11" s="395"/>
      <c r="L11" s="395"/>
      <c r="M11" s="395"/>
      <c r="N11" s="395"/>
      <c r="O11" s="395"/>
      <c r="P11" s="395"/>
      <c r="Q11" s="395"/>
      <c r="R11" s="395"/>
      <c r="S11" s="395"/>
      <c r="T11" s="395"/>
      <c r="U11" s="395"/>
      <c r="V11" s="395"/>
      <c r="W11" s="395"/>
      <c r="X11" s="395"/>
      <c r="Y11" s="395"/>
      <c r="Z11" s="395"/>
      <c r="AA11" s="395"/>
      <c r="AB11" s="395"/>
      <c r="AC11" s="395"/>
      <c r="AD11" s="395"/>
      <c r="AE11" s="395"/>
      <c r="AF11" s="395"/>
      <c r="AG11" s="395"/>
      <c r="AH11" s="395"/>
      <c r="AI11" s="395"/>
      <c r="AJ11" s="395"/>
      <c r="AK11" s="395"/>
      <c r="AL11" s="395"/>
      <c r="AM11" s="395"/>
      <c r="AN11" s="395"/>
      <c r="AO11" s="395"/>
      <c r="AP11" s="395"/>
      <c r="AQ11" s="395"/>
      <c r="AR11" s="395"/>
      <c r="AS11" s="395"/>
      <c r="AT11" s="395"/>
      <c r="AU11" s="395"/>
      <c r="AV11" s="395"/>
      <c r="AW11" s="395"/>
      <c r="AX11" s="395"/>
      <c r="AY11" s="395"/>
      <c r="AZ11" s="395"/>
      <c r="BA11" s="395"/>
      <c r="BB11" s="395"/>
      <c r="BC11" s="395"/>
      <c r="BD11" s="395"/>
      <c r="BE11" s="395"/>
      <c r="BF11" s="395"/>
      <c r="BG11" s="395"/>
      <c r="BH11" s="395"/>
      <c r="BI11" s="395"/>
      <c r="BJ11" s="395"/>
      <c r="BK11" s="395"/>
      <c r="BL11" s="395"/>
      <c r="BM11" s="395"/>
      <c r="BN11" s="395"/>
      <c r="BO11" s="395"/>
      <c r="BP11" s="395"/>
      <c r="BQ11" s="395"/>
      <c r="BR11" s="395"/>
      <c r="BS11" s="395"/>
      <c r="BT11" s="395"/>
      <c r="BU11" s="395"/>
      <c r="BV11" s="395"/>
      <c r="BW11" s="395"/>
      <c r="BX11" s="395"/>
      <c r="BY11" s="395"/>
      <c r="BZ11" s="395"/>
      <c r="CA11" s="395"/>
      <c r="CB11" s="395"/>
      <c r="CC11" s="395"/>
      <c r="CD11" s="395"/>
      <c r="CE11" s="395"/>
      <c r="CF11" s="395"/>
      <c r="CG11" s="395"/>
      <c r="CH11" s="395"/>
      <c r="CI11" s="395"/>
      <c r="CJ11" s="395"/>
      <c r="CK11" s="395"/>
      <c r="CL11" s="395"/>
      <c r="CM11" s="395"/>
      <c r="CN11" s="395"/>
      <c r="CO11" s="395"/>
      <c r="CP11" s="395"/>
      <c r="CQ11" s="395"/>
      <c r="CR11" s="395"/>
      <c r="CS11" s="395"/>
      <c r="CT11" s="395"/>
      <c r="CU11" s="395"/>
      <c r="CV11" s="395"/>
      <c r="CW11" s="395"/>
      <c r="CX11" s="395"/>
      <c r="CY11" s="395"/>
      <c r="CZ11" s="395"/>
      <c r="DA11" s="395"/>
      <c r="DB11" s="395"/>
      <c r="DC11" s="395"/>
      <c r="DD11" s="395"/>
      <c r="DE11" s="395"/>
    </row>
    <row r="12" spans="1:109" s="250" customFormat="1" ht="13.5" x14ac:dyDescent="0.15">
      <c r="A12" s="395"/>
      <c r="B12" s="395"/>
      <c r="C12" s="395"/>
      <c r="D12" s="395"/>
      <c r="E12" s="395"/>
      <c r="F12" s="395"/>
      <c r="G12" s="395"/>
      <c r="H12" s="395"/>
      <c r="I12" s="395"/>
      <c r="J12" s="395"/>
      <c r="K12" s="395"/>
      <c r="L12" s="395"/>
      <c r="M12" s="395"/>
      <c r="N12" s="395"/>
      <c r="O12" s="395"/>
      <c r="P12" s="395"/>
      <c r="Q12" s="395"/>
      <c r="R12" s="395"/>
      <c r="S12" s="395"/>
      <c r="T12" s="395"/>
      <c r="U12" s="395"/>
      <c r="V12" s="395"/>
      <c r="W12" s="395"/>
      <c r="X12" s="395"/>
      <c r="Y12" s="395"/>
      <c r="Z12" s="395"/>
      <c r="AA12" s="395"/>
      <c r="AB12" s="395"/>
      <c r="AC12" s="395"/>
      <c r="AD12" s="395"/>
      <c r="AE12" s="395"/>
      <c r="AF12" s="395"/>
      <c r="AG12" s="395"/>
      <c r="AH12" s="395"/>
      <c r="AI12" s="395"/>
      <c r="AJ12" s="395"/>
      <c r="AK12" s="395"/>
      <c r="AL12" s="395"/>
      <c r="AM12" s="395"/>
      <c r="AN12" s="395"/>
      <c r="AO12" s="395"/>
      <c r="AP12" s="395"/>
      <c r="AQ12" s="395"/>
      <c r="AR12" s="395"/>
      <c r="AS12" s="395"/>
      <c r="AT12" s="395"/>
      <c r="AU12" s="395"/>
      <c r="AV12" s="395"/>
      <c r="AW12" s="395"/>
      <c r="AX12" s="395"/>
      <c r="AY12" s="395"/>
      <c r="AZ12" s="395"/>
      <c r="BA12" s="395"/>
      <c r="BB12" s="395"/>
      <c r="BC12" s="395"/>
      <c r="BD12" s="395"/>
      <c r="BE12" s="395"/>
      <c r="BF12" s="395"/>
      <c r="BG12" s="395"/>
      <c r="BH12" s="395"/>
      <c r="BI12" s="395"/>
      <c r="BJ12" s="395"/>
      <c r="BK12" s="395"/>
      <c r="BL12" s="395"/>
      <c r="BM12" s="395"/>
      <c r="BN12" s="395"/>
      <c r="BO12" s="395"/>
      <c r="BP12" s="395"/>
      <c r="BQ12" s="395"/>
      <c r="BR12" s="395"/>
      <c r="BS12" s="395"/>
      <c r="BT12" s="395"/>
      <c r="BU12" s="395"/>
      <c r="BV12" s="395"/>
      <c r="BW12" s="395"/>
      <c r="BX12" s="395"/>
      <c r="BY12" s="395"/>
      <c r="BZ12" s="395"/>
      <c r="CA12" s="395"/>
      <c r="CB12" s="395"/>
      <c r="CC12" s="395"/>
      <c r="CD12" s="395"/>
      <c r="CE12" s="395"/>
      <c r="CF12" s="395"/>
      <c r="CG12" s="395"/>
      <c r="CH12" s="395"/>
      <c r="CI12" s="395"/>
      <c r="CJ12" s="395"/>
      <c r="CK12" s="395"/>
      <c r="CL12" s="395"/>
      <c r="CM12" s="395"/>
      <c r="CN12" s="395"/>
      <c r="CO12" s="395"/>
      <c r="CP12" s="395"/>
      <c r="CQ12" s="395"/>
      <c r="CR12" s="395"/>
      <c r="CS12" s="395"/>
      <c r="CT12" s="395"/>
      <c r="CU12" s="395"/>
      <c r="CV12" s="395"/>
      <c r="CW12" s="395"/>
      <c r="CX12" s="395"/>
      <c r="CY12" s="395"/>
      <c r="CZ12" s="395"/>
      <c r="DA12" s="395"/>
      <c r="DB12" s="395"/>
      <c r="DC12" s="395"/>
      <c r="DD12" s="395"/>
      <c r="DE12" s="395"/>
    </row>
    <row r="13" spans="1:109" s="250" customFormat="1" ht="13.5" x14ac:dyDescent="0.15">
      <c r="A13" s="395"/>
      <c r="B13" s="395"/>
      <c r="C13" s="395"/>
      <c r="D13" s="395"/>
      <c r="E13" s="395"/>
      <c r="F13" s="395"/>
      <c r="G13" s="395"/>
      <c r="H13" s="395"/>
      <c r="I13" s="395"/>
      <c r="J13" s="395"/>
      <c r="K13" s="395"/>
      <c r="L13" s="395"/>
      <c r="M13" s="395"/>
      <c r="N13" s="395"/>
      <c r="O13" s="395"/>
      <c r="P13" s="395"/>
      <c r="Q13" s="395"/>
      <c r="R13" s="395"/>
      <c r="S13" s="395"/>
      <c r="T13" s="395"/>
      <c r="U13" s="395"/>
      <c r="V13" s="395"/>
      <c r="W13" s="395"/>
      <c r="X13" s="395"/>
      <c r="Y13" s="395"/>
      <c r="Z13" s="395"/>
      <c r="AA13" s="395"/>
      <c r="AB13" s="395"/>
      <c r="AC13" s="395"/>
      <c r="AD13" s="395"/>
      <c r="AE13" s="395"/>
      <c r="AF13" s="395"/>
      <c r="AG13" s="395"/>
      <c r="AH13" s="395"/>
      <c r="AI13" s="395"/>
      <c r="AJ13" s="395"/>
      <c r="AK13" s="395"/>
      <c r="AL13" s="395"/>
      <c r="AM13" s="395"/>
      <c r="AN13" s="395"/>
      <c r="AO13" s="395"/>
      <c r="AP13" s="395"/>
      <c r="AQ13" s="395"/>
      <c r="AR13" s="395"/>
      <c r="AS13" s="395"/>
      <c r="AT13" s="395"/>
      <c r="AU13" s="395"/>
      <c r="AV13" s="395"/>
      <c r="AW13" s="395"/>
      <c r="AX13" s="395"/>
      <c r="AY13" s="395"/>
      <c r="AZ13" s="395"/>
      <c r="BA13" s="395"/>
      <c r="BB13" s="395"/>
      <c r="BC13" s="395"/>
      <c r="BD13" s="395"/>
      <c r="BE13" s="395"/>
      <c r="BF13" s="395"/>
      <c r="BG13" s="395"/>
      <c r="BH13" s="395"/>
      <c r="BI13" s="395"/>
      <c r="BJ13" s="395"/>
      <c r="BK13" s="395"/>
      <c r="BL13" s="395"/>
      <c r="BM13" s="395"/>
      <c r="BN13" s="395"/>
      <c r="BO13" s="395"/>
      <c r="BP13" s="395"/>
      <c r="BQ13" s="395"/>
      <c r="BR13" s="395"/>
      <c r="BS13" s="395"/>
      <c r="BT13" s="395"/>
      <c r="BU13" s="395"/>
      <c r="BV13" s="395"/>
      <c r="BW13" s="395"/>
      <c r="BX13" s="395"/>
      <c r="BY13" s="395"/>
      <c r="BZ13" s="395"/>
      <c r="CA13" s="395"/>
      <c r="CB13" s="395"/>
      <c r="CC13" s="395"/>
      <c r="CD13" s="395"/>
      <c r="CE13" s="395"/>
      <c r="CF13" s="395"/>
      <c r="CG13" s="395"/>
      <c r="CH13" s="395"/>
      <c r="CI13" s="395"/>
      <c r="CJ13" s="395"/>
      <c r="CK13" s="395"/>
      <c r="CL13" s="395"/>
      <c r="CM13" s="395"/>
      <c r="CN13" s="395"/>
      <c r="CO13" s="395"/>
      <c r="CP13" s="395"/>
      <c r="CQ13" s="395"/>
      <c r="CR13" s="395"/>
      <c r="CS13" s="395"/>
      <c r="CT13" s="395"/>
      <c r="CU13" s="395"/>
      <c r="CV13" s="395"/>
      <c r="CW13" s="395"/>
      <c r="CX13" s="395"/>
      <c r="CY13" s="395"/>
      <c r="CZ13" s="395"/>
      <c r="DA13" s="395"/>
      <c r="DB13" s="395"/>
      <c r="DC13" s="395"/>
      <c r="DD13" s="395"/>
      <c r="DE13" s="395"/>
    </row>
    <row r="14" spans="1:109" s="250" customFormat="1" ht="13.5" x14ac:dyDescent="0.15">
      <c r="A14" s="395"/>
      <c r="B14" s="395"/>
      <c r="C14" s="395"/>
      <c r="D14" s="395"/>
      <c r="E14" s="395"/>
      <c r="F14" s="395"/>
      <c r="G14" s="395"/>
      <c r="H14" s="395"/>
      <c r="I14" s="395"/>
      <c r="J14" s="395"/>
      <c r="K14" s="395"/>
      <c r="L14" s="395"/>
      <c r="M14" s="395"/>
      <c r="N14" s="395"/>
      <c r="O14" s="395"/>
      <c r="P14" s="395"/>
      <c r="Q14" s="395"/>
      <c r="R14" s="395"/>
      <c r="S14" s="395"/>
      <c r="T14" s="395"/>
      <c r="U14" s="395"/>
      <c r="V14" s="395"/>
      <c r="W14" s="395"/>
      <c r="X14" s="395"/>
      <c r="Y14" s="395"/>
      <c r="Z14" s="395"/>
      <c r="AA14" s="395"/>
      <c r="AB14" s="395"/>
      <c r="AC14" s="395"/>
      <c r="AD14" s="395"/>
      <c r="AE14" s="395"/>
      <c r="AF14" s="395"/>
      <c r="AG14" s="395"/>
      <c r="AH14" s="395"/>
      <c r="AI14" s="395"/>
      <c r="AJ14" s="395"/>
      <c r="AK14" s="395"/>
      <c r="AL14" s="395"/>
      <c r="AM14" s="395"/>
      <c r="AN14" s="395"/>
      <c r="AO14" s="395"/>
      <c r="AP14" s="395"/>
      <c r="AQ14" s="395"/>
      <c r="AR14" s="395"/>
      <c r="AS14" s="395"/>
      <c r="AT14" s="395"/>
      <c r="AU14" s="395"/>
      <c r="AV14" s="395"/>
      <c r="AW14" s="395"/>
      <c r="AX14" s="395"/>
      <c r="AY14" s="395"/>
      <c r="AZ14" s="395"/>
      <c r="BA14" s="395"/>
      <c r="BB14" s="395"/>
      <c r="BC14" s="395"/>
      <c r="BD14" s="395"/>
      <c r="BE14" s="395"/>
      <c r="BF14" s="395"/>
      <c r="BG14" s="395"/>
      <c r="BH14" s="395"/>
      <c r="BI14" s="395"/>
      <c r="BJ14" s="395"/>
      <c r="BK14" s="395"/>
      <c r="BL14" s="395"/>
      <c r="BM14" s="395"/>
      <c r="BN14" s="395"/>
      <c r="BO14" s="395"/>
      <c r="BP14" s="395"/>
      <c r="BQ14" s="395"/>
      <c r="BR14" s="395"/>
      <c r="BS14" s="395"/>
      <c r="BT14" s="395"/>
      <c r="BU14" s="395"/>
      <c r="BV14" s="395"/>
      <c r="BW14" s="395"/>
      <c r="BX14" s="395"/>
      <c r="BY14" s="395"/>
      <c r="BZ14" s="395"/>
      <c r="CA14" s="395"/>
      <c r="CB14" s="395"/>
      <c r="CC14" s="395"/>
      <c r="CD14" s="395"/>
      <c r="CE14" s="395"/>
      <c r="CF14" s="395"/>
      <c r="CG14" s="395"/>
      <c r="CH14" s="395"/>
      <c r="CI14" s="395"/>
      <c r="CJ14" s="395"/>
      <c r="CK14" s="395"/>
      <c r="CL14" s="395"/>
      <c r="CM14" s="395"/>
      <c r="CN14" s="395"/>
      <c r="CO14" s="395"/>
      <c r="CP14" s="395"/>
      <c r="CQ14" s="395"/>
      <c r="CR14" s="395"/>
      <c r="CS14" s="395"/>
      <c r="CT14" s="395"/>
      <c r="CU14" s="395"/>
      <c r="CV14" s="395"/>
      <c r="CW14" s="395"/>
      <c r="CX14" s="395"/>
      <c r="CY14" s="395"/>
      <c r="CZ14" s="395"/>
      <c r="DA14" s="395"/>
      <c r="DB14" s="395"/>
      <c r="DC14" s="395"/>
      <c r="DD14" s="395"/>
      <c r="DE14" s="395"/>
    </row>
    <row r="15" spans="1:109" s="250" customFormat="1" ht="13.5" x14ac:dyDescent="0.15">
      <c r="A15" s="362"/>
      <c r="B15" s="395"/>
      <c r="C15" s="395"/>
      <c r="D15" s="395"/>
      <c r="E15" s="395"/>
      <c r="F15" s="395"/>
      <c r="G15" s="395"/>
      <c r="H15" s="395"/>
      <c r="I15" s="395"/>
      <c r="J15" s="395"/>
      <c r="K15" s="395"/>
      <c r="L15" s="395"/>
      <c r="M15" s="395"/>
      <c r="N15" s="395"/>
      <c r="O15" s="395"/>
      <c r="P15" s="395"/>
      <c r="Q15" s="395"/>
      <c r="R15" s="395"/>
      <c r="S15" s="395"/>
      <c r="T15" s="395"/>
      <c r="U15" s="395"/>
      <c r="V15" s="395"/>
      <c r="W15" s="395"/>
      <c r="X15" s="395"/>
      <c r="Y15" s="395"/>
      <c r="Z15" s="395"/>
      <c r="AA15" s="395"/>
      <c r="AB15" s="395"/>
      <c r="AC15" s="395"/>
      <c r="AD15" s="395"/>
      <c r="AE15" s="395"/>
      <c r="AF15" s="395"/>
      <c r="AG15" s="395"/>
      <c r="AH15" s="395"/>
      <c r="AI15" s="395"/>
      <c r="AJ15" s="395"/>
      <c r="AK15" s="395"/>
      <c r="AL15" s="395"/>
      <c r="AM15" s="395"/>
      <c r="AN15" s="395"/>
      <c r="AO15" s="395"/>
      <c r="AP15" s="395"/>
      <c r="AQ15" s="395"/>
      <c r="AR15" s="395"/>
      <c r="AS15" s="395"/>
      <c r="AT15" s="395"/>
      <c r="AU15" s="395"/>
      <c r="AV15" s="395"/>
      <c r="AW15" s="395"/>
      <c r="AX15" s="395"/>
      <c r="AY15" s="395"/>
      <c r="AZ15" s="395"/>
      <c r="BA15" s="395"/>
      <c r="BB15" s="395"/>
      <c r="BC15" s="395"/>
      <c r="BD15" s="395"/>
      <c r="BE15" s="395"/>
      <c r="BF15" s="395"/>
      <c r="BG15" s="395"/>
      <c r="BH15" s="395"/>
      <c r="BI15" s="395"/>
      <c r="BJ15" s="395"/>
      <c r="BK15" s="395"/>
      <c r="BL15" s="395"/>
      <c r="BM15" s="395"/>
      <c r="BN15" s="395"/>
      <c r="BO15" s="395"/>
      <c r="BP15" s="395"/>
      <c r="BQ15" s="395"/>
      <c r="BR15" s="395"/>
      <c r="BS15" s="395"/>
      <c r="BT15" s="395"/>
      <c r="BU15" s="395"/>
      <c r="BV15" s="395"/>
      <c r="BW15" s="395"/>
      <c r="BX15" s="395"/>
      <c r="BY15" s="395"/>
      <c r="BZ15" s="395"/>
      <c r="CA15" s="395"/>
      <c r="CB15" s="395"/>
      <c r="CC15" s="395"/>
      <c r="CD15" s="395"/>
      <c r="CE15" s="395"/>
      <c r="CF15" s="395"/>
      <c r="CG15" s="395"/>
      <c r="CH15" s="395"/>
      <c r="CI15" s="395"/>
      <c r="CJ15" s="395"/>
      <c r="CK15" s="395"/>
      <c r="CL15" s="395"/>
      <c r="CM15" s="395"/>
      <c r="CN15" s="395"/>
      <c r="CO15" s="395"/>
      <c r="CP15" s="395"/>
      <c r="CQ15" s="395"/>
      <c r="CR15" s="395"/>
      <c r="CS15" s="395"/>
      <c r="CT15" s="395"/>
      <c r="CU15" s="395"/>
      <c r="CV15" s="395"/>
      <c r="CW15" s="395"/>
      <c r="CX15" s="395"/>
      <c r="CY15" s="395"/>
      <c r="CZ15" s="395"/>
      <c r="DA15" s="395"/>
      <c r="DB15" s="395"/>
      <c r="DC15" s="395"/>
      <c r="DD15" s="395"/>
      <c r="DE15" s="395"/>
    </row>
    <row r="16" spans="1:109" s="250" customFormat="1" ht="13.5" x14ac:dyDescent="0.15">
      <c r="A16" s="362"/>
      <c r="B16" s="395"/>
      <c r="C16" s="395"/>
      <c r="D16" s="395"/>
      <c r="E16" s="395"/>
      <c r="F16" s="395"/>
      <c r="G16" s="395"/>
      <c r="H16" s="395"/>
      <c r="I16" s="395"/>
      <c r="J16" s="395"/>
      <c r="K16" s="395"/>
      <c r="L16" s="395"/>
      <c r="M16" s="395"/>
      <c r="N16" s="395"/>
      <c r="O16" s="395"/>
      <c r="P16" s="395"/>
      <c r="Q16" s="395"/>
      <c r="R16" s="395"/>
      <c r="S16" s="395"/>
      <c r="T16" s="395"/>
      <c r="U16" s="395"/>
      <c r="V16" s="395"/>
      <c r="W16" s="395"/>
      <c r="X16" s="395"/>
      <c r="Y16" s="395"/>
      <c r="Z16" s="395"/>
      <c r="AA16" s="395"/>
      <c r="AB16" s="395"/>
      <c r="AC16" s="395"/>
      <c r="AD16" s="395"/>
      <c r="AE16" s="395"/>
      <c r="AF16" s="395"/>
      <c r="AG16" s="395"/>
      <c r="AH16" s="395"/>
      <c r="AI16" s="395"/>
      <c r="AJ16" s="395"/>
      <c r="AK16" s="395"/>
      <c r="AL16" s="395"/>
      <c r="AM16" s="395"/>
      <c r="AN16" s="395"/>
      <c r="AO16" s="395"/>
      <c r="AP16" s="395"/>
      <c r="AQ16" s="395"/>
      <c r="AR16" s="395"/>
      <c r="AS16" s="395"/>
      <c r="AT16" s="395"/>
      <c r="AU16" s="395"/>
      <c r="AV16" s="395"/>
      <c r="AW16" s="395"/>
      <c r="AX16" s="395"/>
      <c r="AY16" s="395"/>
      <c r="AZ16" s="395"/>
      <c r="BA16" s="395"/>
      <c r="BB16" s="395"/>
      <c r="BC16" s="395"/>
      <c r="BD16" s="395"/>
      <c r="BE16" s="395"/>
      <c r="BF16" s="395"/>
      <c r="BG16" s="395"/>
      <c r="BH16" s="395"/>
      <c r="BI16" s="395"/>
      <c r="BJ16" s="395"/>
      <c r="BK16" s="395"/>
      <c r="BL16" s="395"/>
      <c r="BM16" s="395"/>
      <c r="BN16" s="395"/>
      <c r="BO16" s="395"/>
      <c r="BP16" s="395"/>
      <c r="BQ16" s="395"/>
      <c r="BR16" s="395"/>
      <c r="BS16" s="395"/>
      <c r="BT16" s="395"/>
      <c r="BU16" s="395"/>
      <c r="BV16" s="395"/>
      <c r="BW16" s="395"/>
      <c r="BX16" s="395"/>
      <c r="BY16" s="395"/>
      <c r="BZ16" s="395"/>
      <c r="CA16" s="395"/>
      <c r="CB16" s="395"/>
      <c r="CC16" s="395"/>
      <c r="CD16" s="395"/>
      <c r="CE16" s="395"/>
      <c r="CF16" s="395"/>
      <c r="CG16" s="395"/>
      <c r="CH16" s="395"/>
      <c r="CI16" s="395"/>
      <c r="CJ16" s="395"/>
      <c r="CK16" s="395"/>
      <c r="CL16" s="395"/>
      <c r="CM16" s="395"/>
      <c r="CN16" s="395"/>
      <c r="CO16" s="395"/>
      <c r="CP16" s="395"/>
      <c r="CQ16" s="395"/>
      <c r="CR16" s="395"/>
      <c r="CS16" s="395"/>
      <c r="CT16" s="395"/>
      <c r="CU16" s="395"/>
      <c r="CV16" s="395"/>
      <c r="CW16" s="395"/>
      <c r="CX16" s="395"/>
      <c r="CY16" s="395"/>
      <c r="CZ16" s="395"/>
      <c r="DA16" s="395"/>
      <c r="DB16" s="395"/>
      <c r="DC16" s="395"/>
      <c r="DD16" s="395"/>
      <c r="DE16" s="395"/>
    </row>
    <row r="17" spans="1:109" s="250" customFormat="1" ht="13.5" x14ac:dyDescent="0.15">
      <c r="A17" s="362"/>
      <c r="B17" s="395"/>
      <c r="C17" s="395"/>
      <c r="D17" s="395"/>
      <c r="E17" s="395"/>
      <c r="F17" s="395"/>
      <c r="G17" s="395"/>
      <c r="H17" s="395"/>
      <c r="I17" s="395"/>
      <c r="J17" s="395"/>
      <c r="K17" s="395"/>
      <c r="L17" s="395"/>
      <c r="M17" s="395"/>
      <c r="N17" s="395"/>
      <c r="O17" s="395"/>
      <c r="P17" s="395"/>
      <c r="Q17" s="395"/>
      <c r="R17" s="395"/>
      <c r="S17" s="395"/>
      <c r="T17" s="395"/>
      <c r="U17" s="395"/>
      <c r="V17" s="395"/>
      <c r="W17" s="395"/>
      <c r="X17" s="395"/>
      <c r="Y17" s="395"/>
      <c r="Z17" s="395"/>
      <c r="AA17" s="395"/>
      <c r="AB17" s="395"/>
      <c r="AC17" s="395"/>
      <c r="AD17" s="395"/>
      <c r="AE17" s="395"/>
      <c r="AF17" s="395"/>
      <c r="AG17" s="395"/>
      <c r="AH17" s="395"/>
      <c r="AI17" s="395"/>
      <c r="AJ17" s="395"/>
      <c r="AK17" s="395"/>
      <c r="AL17" s="395"/>
      <c r="AM17" s="395"/>
      <c r="AN17" s="395"/>
      <c r="AO17" s="395"/>
      <c r="AP17" s="395"/>
      <c r="AQ17" s="395"/>
      <c r="AR17" s="395"/>
      <c r="AS17" s="395"/>
      <c r="AT17" s="395"/>
      <c r="AU17" s="395"/>
      <c r="AV17" s="395"/>
      <c r="AW17" s="395"/>
      <c r="AX17" s="395"/>
      <c r="AY17" s="395"/>
      <c r="AZ17" s="395"/>
      <c r="BA17" s="395"/>
      <c r="BB17" s="395"/>
      <c r="BC17" s="395"/>
      <c r="BD17" s="395"/>
      <c r="BE17" s="395"/>
      <c r="BF17" s="395"/>
      <c r="BG17" s="395"/>
      <c r="BH17" s="395"/>
      <c r="BI17" s="395"/>
      <c r="BJ17" s="395"/>
      <c r="BK17" s="395"/>
      <c r="BL17" s="395"/>
      <c r="BM17" s="395"/>
      <c r="BN17" s="395"/>
      <c r="BO17" s="395"/>
      <c r="BP17" s="395"/>
      <c r="BQ17" s="395"/>
      <c r="BR17" s="395"/>
      <c r="BS17" s="395"/>
      <c r="BT17" s="395"/>
      <c r="BU17" s="395"/>
      <c r="BV17" s="395"/>
      <c r="BW17" s="395"/>
      <c r="BX17" s="395"/>
      <c r="BY17" s="395"/>
      <c r="BZ17" s="395"/>
      <c r="CA17" s="395"/>
      <c r="CB17" s="395"/>
      <c r="CC17" s="395"/>
      <c r="CD17" s="395"/>
      <c r="CE17" s="395"/>
      <c r="CF17" s="395"/>
      <c r="CG17" s="395"/>
      <c r="CH17" s="395"/>
      <c r="CI17" s="395"/>
      <c r="CJ17" s="395"/>
      <c r="CK17" s="395"/>
      <c r="CL17" s="395"/>
      <c r="CM17" s="395"/>
      <c r="CN17" s="395"/>
      <c r="CO17" s="395"/>
      <c r="CP17" s="395"/>
      <c r="CQ17" s="395"/>
      <c r="CR17" s="395"/>
      <c r="CS17" s="395"/>
      <c r="CT17" s="395"/>
      <c r="CU17" s="395"/>
      <c r="CV17" s="395"/>
      <c r="CW17" s="395"/>
      <c r="CX17" s="395"/>
      <c r="CY17" s="395"/>
      <c r="CZ17" s="395"/>
      <c r="DA17" s="395"/>
      <c r="DB17" s="395"/>
      <c r="DC17" s="395"/>
      <c r="DD17" s="395"/>
      <c r="DE17" s="395"/>
    </row>
    <row r="18" spans="1:109" s="250" customFormat="1" ht="13.5" x14ac:dyDescent="0.15">
      <c r="A18" s="362"/>
      <c r="B18" s="395"/>
      <c r="C18" s="395"/>
      <c r="D18" s="395"/>
      <c r="E18" s="395"/>
      <c r="F18" s="395"/>
      <c r="G18" s="395"/>
      <c r="H18" s="395"/>
      <c r="I18" s="395"/>
      <c r="J18" s="395"/>
      <c r="K18" s="395"/>
      <c r="L18" s="395"/>
      <c r="M18" s="395"/>
      <c r="N18" s="395"/>
      <c r="O18" s="395"/>
      <c r="P18" s="395"/>
      <c r="Q18" s="395"/>
      <c r="R18" s="395"/>
      <c r="S18" s="395"/>
      <c r="T18" s="395"/>
      <c r="U18" s="395"/>
      <c r="V18" s="395"/>
      <c r="W18" s="395"/>
      <c r="X18" s="395"/>
      <c r="Y18" s="395"/>
      <c r="Z18" s="395"/>
      <c r="AA18" s="395"/>
      <c r="AB18" s="395"/>
      <c r="AC18" s="395"/>
      <c r="AD18" s="395"/>
      <c r="AE18" s="395"/>
      <c r="AF18" s="395"/>
      <c r="AG18" s="395"/>
      <c r="AH18" s="395"/>
      <c r="AI18" s="395"/>
      <c r="AJ18" s="395"/>
      <c r="AK18" s="395"/>
      <c r="AL18" s="395"/>
      <c r="AM18" s="395"/>
      <c r="AN18" s="395"/>
      <c r="AO18" s="395"/>
      <c r="AP18" s="395"/>
      <c r="AQ18" s="395"/>
      <c r="AR18" s="395"/>
      <c r="AS18" s="395"/>
      <c r="AT18" s="395"/>
      <c r="AU18" s="395"/>
      <c r="AV18" s="395"/>
      <c r="AW18" s="395"/>
      <c r="AX18" s="395"/>
      <c r="AY18" s="395"/>
      <c r="AZ18" s="395"/>
      <c r="BA18" s="395"/>
      <c r="BB18" s="395"/>
      <c r="BC18" s="395"/>
      <c r="BD18" s="395"/>
      <c r="BE18" s="395"/>
      <c r="BF18" s="395"/>
      <c r="BG18" s="395"/>
      <c r="BH18" s="395"/>
      <c r="BI18" s="395"/>
      <c r="BJ18" s="395"/>
      <c r="BK18" s="395"/>
      <c r="BL18" s="395"/>
      <c r="BM18" s="395"/>
      <c r="BN18" s="395"/>
      <c r="BO18" s="395"/>
      <c r="BP18" s="395"/>
      <c r="BQ18" s="395"/>
      <c r="BR18" s="395"/>
      <c r="BS18" s="395"/>
      <c r="BT18" s="395"/>
      <c r="BU18" s="395"/>
      <c r="BV18" s="395"/>
      <c r="BW18" s="395"/>
      <c r="BX18" s="395"/>
      <c r="BY18" s="395"/>
      <c r="BZ18" s="395"/>
      <c r="CA18" s="395"/>
      <c r="CB18" s="395"/>
      <c r="CC18" s="395"/>
      <c r="CD18" s="395"/>
      <c r="CE18" s="395"/>
      <c r="CF18" s="395"/>
      <c r="CG18" s="395"/>
      <c r="CH18" s="395"/>
      <c r="CI18" s="395"/>
      <c r="CJ18" s="395"/>
      <c r="CK18" s="395"/>
      <c r="CL18" s="395"/>
      <c r="CM18" s="395"/>
      <c r="CN18" s="395"/>
      <c r="CO18" s="395"/>
      <c r="CP18" s="395"/>
      <c r="CQ18" s="395"/>
      <c r="CR18" s="395"/>
      <c r="CS18" s="395"/>
      <c r="CT18" s="395"/>
      <c r="CU18" s="395"/>
      <c r="CV18" s="395"/>
      <c r="CW18" s="395"/>
      <c r="CX18" s="395"/>
      <c r="CY18" s="395"/>
      <c r="CZ18" s="395"/>
      <c r="DA18" s="395"/>
      <c r="DB18" s="395"/>
      <c r="DC18" s="395"/>
      <c r="DD18" s="395"/>
      <c r="DE18" s="395"/>
    </row>
    <row r="19" spans="1:109" ht="13.5" x14ac:dyDescent="0.15">
      <c r="DD19" s="362"/>
      <c r="DE19" s="362"/>
    </row>
    <row r="20" spans="1:109" ht="13.5" x14ac:dyDescent="0.15">
      <c r="DD20" s="362"/>
      <c r="DE20" s="362"/>
    </row>
    <row r="21" spans="1:109" ht="17.25" customHeight="1" x14ac:dyDescent="0.15">
      <c r="B21" s="394"/>
      <c r="C21" s="391"/>
      <c r="D21" s="391"/>
      <c r="E21" s="391"/>
      <c r="F21" s="391"/>
      <c r="G21" s="391"/>
      <c r="H21" s="391"/>
      <c r="I21" s="391"/>
      <c r="J21" s="391"/>
      <c r="K21" s="391"/>
      <c r="L21" s="391"/>
      <c r="M21" s="391"/>
      <c r="N21" s="393"/>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3"/>
      <c r="AU21" s="391"/>
      <c r="AV21" s="391"/>
      <c r="AW21" s="391"/>
      <c r="AX21" s="391"/>
      <c r="AY21" s="391"/>
      <c r="AZ21" s="391"/>
      <c r="BA21" s="391"/>
      <c r="BB21" s="391"/>
      <c r="BC21" s="391"/>
      <c r="BD21" s="391"/>
      <c r="BE21" s="391"/>
      <c r="BF21" s="393"/>
      <c r="BG21" s="391"/>
      <c r="BH21" s="391"/>
      <c r="BI21" s="391"/>
      <c r="BJ21" s="391"/>
      <c r="BK21" s="391"/>
      <c r="BL21" s="391"/>
      <c r="BM21" s="391"/>
      <c r="BN21" s="391"/>
      <c r="BO21" s="391"/>
      <c r="BP21" s="391"/>
      <c r="BQ21" s="391"/>
      <c r="BR21" s="393"/>
      <c r="BS21" s="391"/>
      <c r="BT21" s="391"/>
      <c r="BU21" s="391"/>
      <c r="BV21" s="391"/>
      <c r="BW21" s="391"/>
      <c r="BX21" s="391"/>
      <c r="BY21" s="391"/>
      <c r="BZ21" s="391"/>
      <c r="CA21" s="391"/>
      <c r="CB21" s="391"/>
      <c r="CC21" s="391"/>
      <c r="CD21" s="393"/>
      <c r="CE21" s="391"/>
      <c r="CF21" s="391"/>
      <c r="CG21" s="391"/>
      <c r="CH21" s="391"/>
      <c r="CI21" s="391"/>
      <c r="CJ21" s="391"/>
      <c r="CK21" s="391"/>
      <c r="CL21" s="391"/>
      <c r="CM21" s="391"/>
      <c r="CN21" s="391"/>
      <c r="CO21" s="391"/>
      <c r="CP21" s="393"/>
      <c r="CQ21" s="391"/>
      <c r="CR21" s="391"/>
      <c r="CS21" s="391"/>
      <c r="CT21" s="391"/>
      <c r="CU21" s="391"/>
      <c r="CV21" s="391"/>
      <c r="CW21" s="391"/>
      <c r="CX21" s="391"/>
      <c r="CY21" s="391"/>
      <c r="CZ21" s="391"/>
      <c r="DA21" s="391"/>
      <c r="DB21" s="393"/>
      <c r="DC21" s="391"/>
      <c r="DD21" s="390"/>
      <c r="DE21" s="362"/>
    </row>
    <row r="22" spans="1:109" ht="17.25" customHeight="1" x14ac:dyDescent="0.15">
      <c r="B22" s="363"/>
    </row>
    <row r="23" spans="1:109" ht="13.5" x14ac:dyDescent="0.15">
      <c r="B23" s="363"/>
    </row>
    <row r="24" spans="1:109" ht="13.5" x14ac:dyDescent="0.15">
      <c r="B24" s="363"/>
    </row>
    <row r="25" spans="1:109" ht="13.5" x14ac:dyDescent="0.15">
      <c r="B25" s="363"/>
    </row>
    <row r="26" spans="1:109" ht="13.5" x14ac:dyDescent="0.15">
      <c r="B26" s="363"/>
    </row>
    <row r="27" spans="1:109" ht="13.5" x14ac:dyDescent="0.15">
      <c r="B27" s="363"/>
    </row>
    <row r="28" spans="1:109" ht="13.5" x14ac:dyDescent="0.15">
      <c r="B28" s="363"/>
    </row>
    <row r="29" spans="1:109" ht="13.5" x14ac:dyDescent="0.15">
      <c r="B29" s="363"/>
    </row>
    <row r="30" spans="1:109" ht="13.5" x14ac:dyDescent="0.15">
      <c r="B30" s="363"/>
    </row>
    <row r="31" spans="1:109" ht="13.5" x14ac:dyDescent="0.15">
      <c r="B31" s="363"/>
    </row>
    <row r="32" spans="1:109" ht="13.5" x14ac:dyDescent="0.15">
      <c r="B32" s="363"/>
    </row>
    <row r="33" spans="2:109" ht="13.5" x14ac:dyDescent="0.15">
      <c r="B33" s="363"/>
    </row>
    <row r="34" spans="2:109" ht="13.5" x14ac:dyDescent="0.15">
      <c r="B34" s="363"/>
    </row>
    <row r="35" spans="2:109" ht="13.5" x14ac:dyDescent="0.15">
      <c r="B35" s="363"/>
    </row>
    <row r="36" spans="2:109" ht="13.5" x14ac:dyDescent="0.15">
      <c r="B36" s="363"/>
    </row>
    <row r="37" spans="2:109" ht="13.5" x14ac:dyDescent="0.15">
      <c r="B37" s="363"/>
    </row>
    <row r="38" spans="2:109" ht="13.5" x14ac:dyDescent="0.15">
      <c r="B38" s="363"/>
    </row>
    <row r="39" spans="2:109" ht="13.5" x14ac:dyDescent="0.15">
      <c r="B39" s="367"/>
      <c r="C39" s="366"/>
      <c r="D39" s="366"/>
      <c r="E39" s="366"/>
      <c r="F39" s="366"/>
      <c r="G39" s="366"/>
      <c r="H39" s="366"/>
      <c r="I39" s="366"/>
      <c r="J39" s="366"/>
      <c r="K39" s="366"/>
      <c r="L39" s="366"/>
      <c r="M39" s="366"/>
      <c r="N39" s="366"/>
      <c r="O39" s="366"/>
      <c r="P39" s="366"/>
      <c r="Q39" s="366"/>
      <c r="R39" s="366"/>
      <c r="S39" s="366"/>
      <c r="T39" s="366"/>
      <c r="U39" s="366"/>
      <c r="V39" s="366"/>
      <c r="W39" s="366"/>
      <c r="X39" s="366"/>
      <c r="Y39" s="366"/>
      <c r="Z39" s="366"/>
      <c r="AA39" s="366"/>
      <c r="AB39" s="366"/>
      <c r="AC39" s="366"/>
      <c r="AD39" s="366"/>
      <c r="AE39" s="366"/>
      <c r="AF39" s="366"/>
      <c r="AG39" s="366"/>
      <c r="AH39" s="366"/>
      <c r="AI39" s="366"/>
      <c r="AJ39" s="366"/>
      <c r="AK39" s="366"/>
      <c r="AL39" s="366"/>
      <c r="AM39" s="366"/>
      <c r="AN39" s="366"/>
      <c r="AO39" s="366"/>
      <c r="AP39" s="366"/>
      <c r="AQ39" s="366"/>
      <c r="AR39" s="366"/>
      <c r="AS39" s="366"/>
      <c r="AT39" s="366"/>
      <c r="AU39" s="366"/>
      <c r="AV39" s="366"/>
      <c r="AW39" s="366"/>
      <c r="AX39" s="366"/>
      <c r="AY39" s="366"/>
      <c r="AZ39" s="366"/>
      <c r="BA39" s="366"/>
      <c r="BB39" s="366"/>
      <c r="BC39" s="366"/>
      <c r="BD39" s="366"/>
      <c r="BE39" s="366"/>
      <c r="BF39" s="366"/>
      <c r="BG39" s="366"/>
      <c r="BH39" s="366"/>
      <c r="BI39" s="366"/>
      <c r="BJ39" s="366"/>
      <c r="BK39" s="366"/>
      <c r="BL39" s="366"/>
      <c r="BM39" s="366"/>
      <c r="BN39" s="366"/>
      <c r="BO39" s="366"/>
      <c r="BP39" s="366"/>
      <c r="BQ39" s="366"/>
      <c r="BR39" s="366"/>
      <c r="BS39" s="366"/>
      <c r="BT39" s="366"/>
      <c r="BU39" s="366"/>
      <c r="BV39" s="366"/>
      <c r="BW39" s="366"/>
      <c r="BX39" s="366"/>
      <c r="BY39" s="366"/>
      <c r="BZ39" s="366"/>
      <c r="CA39" s="366"/>
      <c r="CB39" s="366"/>
      <c r="CC39" s="366"/>
      <c r="CD39" s="366"/>
      <c r="CE39" s="366"/>
      <c r="CF39" s="366"/>
      <c r="CG39" s="366"/>
      <c r="CH39" s="366"/>
      <c r="CI39" s="366"/>
      <c r="CJ39" s="366"/>
      <c r="CK39" s="366"/>
      <c r="CL39" s="366"/>
      <c r="CM39" s="366"/>
      <c r="CN39" s="366"/>
      <c r="CO39" s="366"/>
      <c r="CP39" s="366"/>
      <c r="CQ39" s="366"/>
      <c r="CR39" s="366"/>
      <c r="CS39" s="366"/>
      <c r="CT39" s="366"/>
      <c r="CU39" s="366"/>
      <c r="CV39" s="366"/>
      <c r="CW39" s="366"/>
      <c r="CX39" s="366"/>
      <c r="CY39" s="366"/>
      <c r="CZ39" s="366"/>
      <c r="DA39" s="366"/>
      <c r="DB39" s="366"/>
      <c r="DC39" s="366"/>
      <c r="DD39" s="365"/>
    </row>
    <row r="40" spans="2:109" ht="13.5" x14ac:dyDescent="0.15">
      <c r="B40" s="382"/>
      <c r="DD40" s="382"/>
      <c r="DE40" s="362"/>
    </row>
    <row r="41" spans="2:109" ht="17.25" x14ac:dyDescent="0.15">
      <c r="B41" s="392" t="s">
        <v>618</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0"/>
    </row>
    <row r="42" spans="2:109" ht="13.5" x14ac:dyDescent="0.15">
      <c r="B42" s="363"/>
      <c r="G42" s="378"/>
      <c r="I42" s="377"/>
      <c r="J42" s="377"/>
      <c r="K42" s="377"/>
      <c r="AM42" s="378"/>
      <c r="AN42" s="378" t="s">
        <v>612</v>
      </c>
      <c r="AP42" s="377"/>
      <c r="AQ42" s="377"/>
      <c r="AR42" s="377"/>
      <c r="AY42" s="378"/>
      <c r="BA42" s="377"/>
      <c r="BB42" s="377"/>
      <c r="BC42" s="377"/>
      <c r="BK42" s="378"/>
      <c r="BM42" s="377"/>
      <c r="BN42" s="377"/>
      <c r="BO42" s="377"/>
      <c r="BW42" s="378"/>
      <c r="BY42" s="377"/>
      <c r="BZ42" s="377"/>
      <c r="CA42" s="377"/>
      <c r="CI42" s="378"/>
      <c r="CK42" s="377"/>
      <c r="CL42" s="377"/>
      <c r="CM42" s="377"/>
      <c r="CU42" s="378"/>
      <c r="CW42" s="377"/>
      <c r="CX42" s="377"/>
      <c r="CY42" s="377"/>
    </row>
    <row r="43" spans="2:109" ht="13.5" customHeight="1" x14ac:dyDescent="0.15">
      <c r="B43" s="363"/>
      <c r="AN43" s="1257" t="s">
        <v>617</v>
      </c>
      <c r="AO43" s="1258"/>
      <c r="AP43" s="1258"/>
      <c r="AQ43" s="1258"/>
      <c r="AR43" s="1258"/>
      <c r="AS43" s="1258"/>
      <c r="AT43" s="1258"/>
      <c r="AU43" s="1258"/>
      <c r="AV43" s="1258"/>
      <c r="AW43" s="1258"/>
      <c r="AX43" s="1258"/>
      <c r="AY43" s="1258"/>
      <c r="AZ43" s="1258"/>
      <c r="BA43" s="1258"/>
      <c r="BB43" s="1258"/>
      <c r="BC43" s="1258"/>
      <c r="BD43" s="1258"/>
      <c r="BE43" s="1258"/>
      <c r="BF43" s="1258"/>
      <c r="BG43" s="1258"/>
      <c r="BH43" s="1258"/>
      <c r="BI43" s="1258"/>
      <c r="BJ43" s="1258"/>
      <c r="BK43" s="1258"/>
      <c r="BL43" s="1258"/>
      <c r="BM43" s="1258"/>
      <c r="BN43" s="1258"/>
      <c r="BO43" s="1258"/>
      <c r="BP43" s="1258"/>
      <c r="BQ43" s="1258"/>
      <c r="BR43" s="1258"/>
      <c r="BS43" s="1258"/>
      <c r="BT43" s="1258"/>
      <c r="BU43" s="1258"/>
      <c r="BV43" s="1258"/>
      <c r="BW43" s="1258"/>
      <c r="BX43" s="1258"/>
      <c r="BY43" s="1258"/>
      <c r="BZ43" s="1258"/>
      <c r="CA43" s="1258"/>
      <c r="CB43" s="1258"/>
      <c r="CC43" s="1258"/>
      <c r="CD43" s="1258"/>
      <c r="CE43" s="1258"/>
      <c r="CF43" s="1258"/>
      <c r="CG43" s="1258"/>
      <c r="CH43" s="1258"/>
      <c r="CI43" s="1258"/>
      <c r="CJ43" s="1258"/>
      <c r="CK43" s="1258"/>
      <c r="CL43" s="1258"/>
      <c r="CM43" s="1258"/>
      <c r="CN43" s="1258"/>
      <c r="CO43" s="1258"/>
      <c r="CP43" s="1258"/>
      <c r="CQ43" s="1258"/>
      <c r="CR43" s="1258"/>
      <c r="CS43" s="1258"/>
      <c r="CT43" s="1258"/>
      <c r="CU43" s="1258"/>
      <c r="CV43" s="1258"/>
      <c r="CW43" s="1258"/>
      <c r="CX43" s="1258"/>
      <c r="CY43" s="1258"/>
      <c r="CZ43" s="1258"/>
      <c r="DA43" s="1258"/>
      <c r="DB43" s="1258"/>
      <c r="DC43" s="1259"/>
    </row>
    <row r="44" spans="2:109" ht="13.5" x14ac:dyDescent="0.15">
      <c r="B44" s="363"/>
      <c r="AN44" s="1260"/>
      <c r="AO44" s="1261"/>
      <c r="AP44" s="1261"/>
      <c r="AQ44" s="1261"/>
      <c r="AR44" s="1261"/>
      <c r="AS44" s="1261"/>
      <c r="AT44" s="1261"/>
      <c r="AU44" s="1261"/>
      <c r="AV44" s="1261"/>
      <c r="AW44" s="1261"/>
      <c r="AX44" s="1261"/>
      <c r="AY44" s="1261"/>
      <c r="AZ44" s="1261"/>
      <c r="BA44" s="1261"/>
      <c r="BB44" s="1261"/>
      <c r="BC44" s="1261"/>
      <c r="BD44" s="1261"/>
      <c r="BE44" s="1261"/>
      <c r="BF44" s="1261"/>
      <c r="BG44" s="1261"/>
      <c r="BH44" s="1261"/>
      <c r="BI44" s="1261"/>
      <c r="BJ44" s="1261"/>
      <c r="BK44" s="1261"/>
      <c r="BL44" s="1261"/>
      <c r="BM44" s="1261"/>
      <c r="BN44" s="1261"/>
      <c r="BO44" s="1261"/>
      <c r="BP44" s="1261"/>
      <c r="BQ44" s="1261"/>
      <c r="BR44" s="1261"/>
      <c r="BS44" s="1261"/>
      <c r="BT44" s="1261"/>
      <c r="BU44" s="1261"/>
      <c r="BV44" s="1261"/>
      <c r="BW44" s="1261"/>
      <c r="BX44" s="1261"/>
      <c r="BY44" s="1261"/>
      <c r="BZ44" s="1261"/>
      <c r="CA44" s="1261"/>
      <c r="CB44" s="1261"/>
      <c r="CC44" s="1261"/>
      <c r="CD44" s="1261"/>
      <c r="CE44" s="1261"/>
      <c r="CF44" s="1261"/>
      <c r="CG44" s="1261"/>
      <c r="CH44" s="1261"/>
      <c r="CI44" s="1261"/>
      <c r="CJ44" s="1261"/>
      <c r="CK44" s="1261"/>
      <c r="CL44" s="1261"/>
      <c r="CM44" s="1261"/>
      <c r="CN44" s="1261"/>
      <c r="CO44" s="1261"/>
      <c r="CP44" s="1261"/>
      <c r="CQ44" s="1261"/>
      <c r="CR44" s="1261"/>
      <c r="CS44" s="1261"/>
      <c r="CT44" s="1261"/>
      <c r="CU44" s="1261"/>
      <c r="CV44" s="1261"/>
      <c r="CW44" s="1261"/>
      <c r="CX44" s="1261"/>
      <c r="CY44" s="1261"/>
      <c r="CZ44" s="1261"/>
      <c r="DA44" s="1261"/>
      <c r="DB44" s="1261"/>
      <c r="DC44" s="1262"/>
    </row>
    <row r="45" spans="2:109" ht="13.5" x14ac:dyDescent="0.15">
      <c r="B45" s="363"/>
      <c r="AN45" s="1260"/>
      <c r="AO45" s="1261"/>
      <c r="AP45" s="1261"/>
      <c r="AQ45" s="1261"/>
      <c r="AR45" s="1261"/>
      <c r="AS45" s="1261"/>
      <c r="AT45" s="1261"/>
      <c r="AU45" s="1261"/>
      <c r="AV45" s="1261"/>
      <c r="AW45" s="1261"/>
      <c r="AX45" s="1261"/>
      <c r="AY45" s="1261"/>
      <c r="AZ45" s="1261"/>
      <c r="BA45" s="1261"/>
      <c r="BB45" s="1261"/>
      <c r="BC45" s="1261"/>
      <c r="BD45" s="1261"/>
      <c r="BE45" s="1261"/>
      <c r="BF45" s="1261"/>
      <c r="BG45" s="1261"/>
      <c r="BH45" s="1261"/>
      <c r="BI45" s="1261"/>
      <c r="BJ45" s="1261"/>
      <c r="BK45" s="1261"/>
      <c r="BL45" s="1261"/>
      <c r="BM45" s="1261"/>
      <c r="BN45" s="1261"/>
      <c r="BO45" s="1261"/>
      <c r="BP45" s="1261"/>
      <c r="BQ45" s="1261"/>
      <c r="BR45" s="1261"/>
      <c r="BS45" s="1261"/>
      <c r="BT45" s="1261"/>
      <c r="BU45" s="1261"/>
      <c r="BV45" s="1261"/>
      <c r="BW45" s="1261"/>
      <c r="BX45" s="1261"/>
      <c r="BY45" s="1261"/>
      <c r="BZ45" s="1261"/>
      <c r="CA45" s="1261"/>
      <c r="CB45" s="1261"/>
      <c r="CC45" s="1261"/>
      <c r="CD45" s="1261"/>
      <c r="CE45" s="1261"/>
      <c r="CF45" s="1261"/>
      <c r="CG45" s="1261"/>
      <c r="CH45" s="1261"/>
      <c r="CI45" s="1261"/>
      <c r="CJ45" s="1261"/>
      <c r="CK45" s="1261"/>
      <c r="CL45" s="1261"/>
      <c r="CM45" s="1261"/>
      <c r="CN45" s="1261"/>
      <c r="CO45" s="1261"/>
      <c r="CP45" s="1261"/>
      <c r="CQ45" s="1261"/>
      <c r="CR45" s="1261"/>
      <c r="CS45" s="1261"/>
      <c r="CT45" s="1261"/>
      <c r="CU45" s="1261"/>
      <c r="CV45" s="1261"/>
      <c r="CW45" s="1261"/>
      <c r="CX45" s="1261"/>
      <c r="CY45" s="1261"/>
      <c r="CZ45" s="1261"/>
      <c r="DA45" s="1261"/>
      <c r="DB45" s="1261"/>
      <c r="DC45" s="1262"/>
    </row>
    <row r="46" spans="2:109" ht="13.5" x14ac:dyDescent="0.15">
      <c r="B46" s="363"/>
      <c r="AN46" s="1260"/>
      <c r="AO46" s="1261"/>
      <c r="AP46" s="1261"/>
      <c r="AQ46" s="1261"/>
      <c r="AR46" s="1261"/>
      <c r="AS46" s="1261"/>
      <c r="AT46" s="1261"/>
      <c r="AU46" s="1261"/>
      <c r="AV46" s="1261"/>
      <c r="AW46" s="1261"/>
      <c r="AX46" s="1261"/>
      <c r="AY46" s="1261"/>
      <c r="AZ46" s="1261"/>
      <c r="BA46" s="1261"/>
      <c r="BB46" s="1261"/>
      <c r="BC46" s="1261"/>
      <c r="BD46" s="1261"/>
      <c r="BE46" s="1261"/>
      <c r="BF46" s="1261"/>
      <c r="BG46" s="1261"/>
      <c r="BH46" s="1261"/>
      <c r="BI46" s="1261"/>
      <c r="BJ46" s="1261"/>
      <c r="BK46" s="1261"/>
      <c r="BL46" s="1261"/>
      <c r="BM46" s="1261"/>
      <c r="BN46" s="1261"/>
      <c r="BO46" s="1261"/>
      <c r="BP46" s="1261"/>
      <c r="BQ46" s="1261"/>
      <c r="BR46" s="1261"/>
      <c r="BS46" s="1261"/>
      <c r="BT46" s="1261"/>
      <c r="BU46" s="1261"/>
      <c r="BV46" s="1261"/>
      <c r="BW46" s="1261"/>
      <c r="BX46" s="1261"/>
      <c r="BY46" s="1261"/>
      <c r="BZ46" s="1261"/>
      <c r="CA46" s="1261"/>
      <c r="CB46" s="1261"/>
      <c r="CC46" s="1261"/>
      <c r="CD46" s="1261"/>
      <c r="CE46" s="1261"/>
      <c r="CF46" s="1261"/>
      <c r="CG46" s="1261"/>
      <c r="CH46" s="1261"/>
      <c r="CI46" s="1261"/>
      <c r="CJ46" s="1261"/>
      <c r="CK46" s="1261"/>
      <c r="CL46" s="1261"/>
      <c r="CM46" s="1261"/>
      <c r="CN46" s="1261"/>
      <c r="CO46" s="1261"/>
      <c r="CP46" s="1261"/>
      <c r="CQ46" s="1261"/>
      <c r="CR46" s="1261"/>
      <c r="CS46" s="1261"/>
      <c r="CT46" s="1261"/>
      <c r="CU46" s="1261"/>
      <c r="CV46" s="1261"/>
      <c r="CW46" s="1261"/>
      <c r="CX46" s="1261"/>
      <c r="CY46" s="1261"/>
      <c r="CZ46" s="1261"/>
      <c r="DA46" s="1261"/>
      <c r="DB46" s="1261"/>
      <c r="DC46" s="1262"/>
    </row>
    <row r="47" spans="2:109" ht="13.5" x14ac:dyDescent="0.15">
      <c r="B47" s="363"/>
      <c r="AN47" s="1263"/>
      <c r="AO47" s="1264"/>
      <c r="AP47" s="1264"/>
      <c r="AQ47" s="1264"/>
      <c r="AR47" s="1264"/>
      <c r="AS47" s="1264"/>
      <c r="AT47" s="1264"/>
      <c r="AU47" s="1264"/>
      <c r="AV47" s="1264"/>
      <c r="AW47" s="1264"/>
      <c r="AX47" s="1264"/>
      <c r="AY47" s="1264"/>
      <c r="AZ47" s="1264"/>
      <c r="BA47" s="1264"/>
      <c r="BB47" s="1264"/>
      <c r="BC47" s="1264"/>
      <c r="BD47" s="1264"/>
      <c r="BE47" s="1264"/>
      <c r="BF47" s="1264"/>
      <c r="BG47" s="1264"/>
      <c r="BH47" s="1264"/>
      <c r="BI47" s="1264"/>
      <c r="BJ47" s="1264"/>
      <c r="BK47" s="1264"/>
      <c r="BL47" s="1264"/>
      <c r="BM47" s="1264"/>
      <c r="BN47" s="1264"/>
      <c r="BO47" s="1264"/>
      <c r="BP47" s="1264"/>
      <c r="BQ47" s="1264"/>
      <c r="BR47" s="1264"/>
      <c r="BS47" s="1264"/>
      <c r="BT47" s="1264"/>
      <c r="BU47" s="1264"/>
      <c r="BV47" s="1264"/>
      <c r="BW47" s="1264"/>
      <c r="BX47" s="1264"/>
      <c r="BY47" s="1264"/>
      <c r="BZ47" s="1264"/>
      <c r="CA47" s="1264"/>
      <c r="CB47" s="1264"/>
      <c r="CC47" s="1264"/>
      <c r="CD47" s="1264"/>
      <c r="CE47" s="1264"/>
      <c r="CF47" s="1264"/>
      <c r="CG47" s="1264"/>
      <c r="CH47" s="1264"/>
      <c r="CI47" s="1264"/>
      <c r="CJ47" s="1264"/>
      <c r="CK47" s="1264"/>
      <c r="CL47" s="1264"/>
      <c r="CM47" s="1264"/>
      <c r="CN47" s="1264"/>
      <c r="CO47" s="1264"/>
      <c r="CP47" s="1264"/>
      <c r="CQ47" s="1264"/>
      <c r="CR47" s="1264"/>
      <c r="CS47" s="1264"/>
      <c r="CT47" s="1264"/>
      <c r="CU47" s="1264"/>
      <c r="CV47" s="1264"/>
      <c r="CW47" s="1264"/>
      <c r="CX47" s="1264"/>
      <c r="CY47" s="1264"/>
      <c r="CZ47" s="1264"/>
      <c r="DA47" s="1264"/>
      <c r="DB47" s="1264"/>
      <c r="DC47" s="1265"/>
    </row>
    <row r="48" spans="2:109" ht="13.5" x14ac:dyDescent="0.15">
      <c r="B48" s="363"/>
      <c r="H48" s="369"/>
      <c r="I48" s="369"/>
      <c r="J48" s="369"/>
      <c r="AN48" s="369"/>
      <c r="AO48" s="369"/>
      <c r="AP48" s="369"/>
      <c r="AZ48" s="369"/>
      <c r="BA48" s="369"/>
      <c r="BB48" s="369"/>
      <c r="BL48" s="369"/>
      <c r="BM48" s="369"/>
      <c r="BN48" s="369"/>
      <c r="BX48" s="369"/>
      <c r="BY48" s="369"/>
      <c r="BZ48" s="369"/>
      <c r="CJ48" s="369"/>
      <c r="CK48" s="369"/>
      <c r="CL48" s="369"/>
      <c r="CV48" s="369"/>
      <c r="CW48" s="369"/>
      <c r="CX48" s="369"/>
    </row>
    <row r="49" spans="1:109" ht="13.5" x14ac:dyDescent="0.15">
      <c r="B49" s="363"/>
      <c r="AN49" s="362" t="s">
        <v>610</v>
      </c>
    </row>
    <row r="50" spans="1:109" ht="13.5" x14ac:dyDescent="0.15">
      <c r="B50" s="363"/>
      <c r="G50" s="1251"/>
      <c r="H50" s="1251"/>
      <c r="I50" s="1251"/>
      <c r="J50" s="1251"/>
      <c r="K50" s="371"/>
      <c r="L50" s="371"/>
      <c r="M50" s="370"/>
      <c r="N50" s="370"/>
      <c r="AN50" s="1253"/>
      <c r="AO50" s="1254"/>
      <c r="AP50" s="1254"/>
      <c r="AQ50" s="1254"/>
      <c r="AR50" s="1254"/>
      <c r="AS50" s="1254"/>
      <c r="AT50" s="1254"/>
      <c r="AU50" s="1254"/>
      <c r="AV50" s="1254"/>
      <c r="AW50" s="1254"/>
      <c r="AX50" s="1254"/>
      <c r="AY50" s="1254"/>
      <c r="AZ50" s="1254"/>
      <c r="BA50" s="1254"/>
      <c r="BB50" s="1254"/>
      <c r="BC50" s="1254"/>
      <c r="BD50" s="1254"/>
      <c r="BE50" s="1254"/>
      <c r="BF50" s="1254"/>
      <c r="BG50" s="1254"/>
      <c r="BH50" s="1254"/>
      <c r="BI50" s="1254"/>
      <c r="BJ50" s="1254"/>
      <c r="BK50" s="1254"/>
      <c r="BL50" s="1254"/>
      <c r="BM50" s="1254"/>
      <c r="BN50" s="1254"/>
      <c r="BO50" s="1255"/>
      <c r="BP50" s="1247" t="s">
        <v>557</v>
      </c>
      <c r="BQ50" s="1247"/>
      <c r="BR50" s="1247"/>
      <c r="BS50" s="1247"/>
      <c r="BT50" s="1247"/>
      <c r="BU50" s="1247"/>
      <c r="BV50" s="1247"/>
      <c r="BW50" s="1247"/>
      <c r="BX50" s="1247" t="s">
        <v>558</v>
      </c>
      <c r="BY50" s="1247"/>
      <c r="BZ50" s="1247"/>
      <c r="CA50" s="1247"/>
      <c r="CB50" s="1247"/>
      <c r="CC50" s="1247"/>
      <c r="CD50" s="1247"/>
      <c r="CE50" s="1247"/>
      <c r="CF50" s="1247" t="s">
        <v>559</v>
      </c>
      <c r="CG50" s="1247"/>
      <c r="CH50" s="1247"/>
      <c r="CI50" s="1247"/>
      <c r="CJ50" s="1247"/>
      <c r="CK50" s="1247"/>
      <c r="CL50" s="1247"/>
      <c r="CM50" s="1247"/>
      <c r="CN50" s="1247" t="s">
        <v>560</v>
      </c>
      <c r="CO50" s="1247"/>
      <c r="CP50" s="1247"/>
      <c r="CQ50" s="1247"/>
      <c r="CR50" s="1247"/>
      <c r="CS50" s="1247"/>
      <c r="CT50" s="1247"/>
      <c r="CU50" s="1247"/>
      <c r="CV50" s="1247" t="s">
        <v>561</v>
      </c>
      <c r="CW50" s="1247"/>
      <c r="CX50" s="1247"/>
      <c r="CY50" s="1247"/>
      <c r="CZ50" s="1247"/>
      <c r="DA50" s="1247"/>
      <c r="DB50" s="1247"/>
      <c r="DC50" s="1247"/>
    </row>
    <row r="51" spans="1:109" ht="13.5" customHeight="1" x14ac:dyDescent="0.15">
      <c r="B51" s="363"/>
      <c r="G51" s="1256"/>
      <c r="H51" s="1256"/>
      <c r="I51" s="1266"/>
      <c r="J51" s="1266"/>
      <c r="K51" s="1252"/>
      <c r="L51" s="1252"/>
      <c r="M51" s="1252"/>
      <c r="N51" s="1252"/>
      <c r="AM51" s="369"/>
      <c r="AN51" s="1248" t="s">
        <v>609</v>
      </c>
      <c r="AO51" s="1248"/>
      <c r="AP51" s="1248"/>
      <c r="AQ51" s="1248"/>
      <c r="AR51" s="1248"/>
      <c r="AS51" s="1248"/>
      <c r="AT51" s="1248"/>
      <c r="AU51" s="1248"/>
      <c r="AV51" s="1248"/>
      <c r="AW51" s="1248"/>
      <c r="AX51" s="1248"/>
      <c r="AY51" s="1248"/>
      <c r="AZ51" s="1248"/>
      <c r="BA51" s="1248"/>
      <c r="BB51" s="1248" t="s">
        <v>616</v>
      </c>
      <c r="BC51" s="1248"/>
      <c r="BD51" s="1248"/>
      <c r="BE51" s="1248"/>
      <c r="BF51" s="1248"/>
      <c r="BG51" s="1248"/>
      <c r="BH51" s="1248"/>
      <c r="BI51" s="1248"/>
      <c r="BJ51" s="1248"/>
      <c r="BK51" s="1248"/>
      <c r="BL51" s="1248"/>
      <c r="BM51" s="1248"/>
      <c r="BN51" s="1248"/>
      <c r="BO51" s="1248"/>
      <c r="BP51" s="1245">
        <v>46.3</v>
      </c>
      <c r="BQ51" s="1245"/>
      <c r="BR51" s="1245"/>
      <c r="BS51" s="1245"/>
      <c r="BT51" s="1245"/>
      <c r="BU51" s="1245"/>
      <c r="BV51" s="1245"/>
      <c r="BW51" s="1245"/>
      <c r="BX51" s="1245">
        <v>43.1</v>
      </c>
      <c r="BY51" s="1245"/>
      <c r="BZ51" s="1245"/>
      <c r="CA51" s="1245"/>
      <c r="CB51" s="1245"/>
      <c r="CC51" s="1245"/>
      <c r="CD51" s="1245"/>
      <c r="CE51" s="1245"/>
      <c r="CF51" s="1245">
        <v>50.2</v>
      </c>
      <c r="CG51" s="1245"/>
      <c r="CH51" s="1245"/>
      <c r="CI51" s="1245"/>
      <c r="CJ51" s="1245"/>
      <c r="CK51" s="1245"/>
      <c r="CL51" s="1245"/>
      <c r="CM51" s="1245"/>
      <c r="CN51" s="1245">
        <v>52</v>
      </c>
      <c r="CO51" s="1245"/>
      <c r="CP51" s="1245"/>
      <c r="CQ51" s="1245"/>
      <c r="CR51" s="1245"/>
      <c r="CS51" s="1245"/>
      <c r="CT51" s="1245"/>
      <c r="CU51" s="1245"/>
      <c r="CV51" s="1245">
        <v>29.1</v>
      </c>
      <c r="CW51" s="1245"/>
      <c r="CX51" s="1245"/>
      <c r="CY51" s="1245"/>
      <c r="CZ51" s="1245"/>
      <c r="DA51" s="1245"/>
      <c r="DB51" s="1245"/>
      <c r="DC51" s="1245"/>
    </row>
    <row r="52" spans="1:109" ht="13.5" x14ac:dyDescent="0.15">
      <c r="B52" s="363"/>
      <c r="G52" s="1256"/>
      <c r="H52" s="1256"/>
      <c r="I52" s="1266"/>
      <c r="J52" s="1266"/>
      <c r="K52" s="1252"/>
      <c r="L52" s="1252"/>
      <c r="M52" s="1252"/>
      <c r="N52" s="1252"/>
      <c r="AM52" s="369"/>
      <c r="AN52" s="1248"/>
      <c r="AO52" s="1248"/>
      <c r="AP52" s="1248"/>
      <c r="AQ52" s="1248"/>
      <c r="AR52" s="1248"/>
      <c r="AS52" s="1248"/>
      <c r="AT52" s="1248"/>
      <c r="AU52" s="1248"/>
      <c r="AV52" s="1248"/>
      <c r="AW52" s="1248"/>
      <c r="AX52" s="1248"/>
      <c r="AY52" s="1248"/>
      <c r="AZ52" s="1248"/>
      <c r="BA52" s="1248"/>
      <c r="BB52" s="1248"/>
      <c r="BC52" s="1248"/>
      <c r="BD52" s="1248"/>
      <c r="BE52" s="1248"/>
      <c r="BF52" s="1248"/>
      <c r="BG52" s="1248"/>
      <c r="BH52" s="1248"/>
      <c r="BI52" s="1248"/>
      <c r="BJ52" s="1248"/>
      <c r="BK52" s="1248"/>
      <c r="BL52" s="1248"/>
      <c r="BM52" s="1248"/>
      <c r="BN52" s="1248"/>
      <c r="BO52" s="1248"/>
      <c r="BP52" s="1245"/>
      <c r="BQ52" s="1245"/>
      <c r="BR52" s="1245"/>
      <c r="BS52" s="1245"/>
      <c r="BT52" s="1245"/>
      <c r="BU52" s="1245"/>
      <c r="BV52" s="1245"/>
      <c r="BW52" s="1245"/>
      <c r="BX52" s="1245"/>
      <c r="BY52" s="1245"/>
      <c r="BZ52" s="1245"/>
      <c r="CA52" s="1245"/>
      <c r="CB52" s="1245"/>
      <c r="CC52" s="1245"/>
      <c r="CD52" s="1245"/>
      <c r="CE52" s="1245"/>
      <c r="CF52" s="1245"/>
      <c r="CG52" s="1245"/>
      <c r="CH52" s="1245"/>
      <c r="CI52" s="1245"/>
      <c r="CJ52" s="1245"/>
      <c r="CK52" s="1245"/>
      <c r="CL52" s="1245"/>
      <c r="CM52" s="1245"/>
      <c r="CN52" s="1245"/>
      <c r="CO52" s="1245"/>
      <c r="CP52" s="1245"/>
      <c r="CQ52" s="1245"/>
      <c r="CR52" s="1245"/>
      <c r="CS52" s="1245"/>
      <c r="CT52" s="1245"/>
      <c r="CU52" s="1245"/>
      <c r="CV52" s="1245"/>
      <c r="CW52" s="1245"/>
      <c r="CX52" s="1245"/>
      <c r="CY52" s="1245"/>
      <c r="CZ52" s="1245"/>
      <c r="DA52" s="1245"/>
      <c r="DB52" s="1245"/>
      <c r="DC52" s="1245"/>
    </row>
    <row r="53" spans="1:109" ht="13.5" x14ac:dyDescent="0.15">
      <c r="A53" s="377"/>
      <c r="B53" s="363"/>
      <c r="G53" s="1256"/>
      <c r="H53" s="1256"/>
      <c r="I53" s="1251"/>
      <c r="J53" s="1251"/>
      <c r="K53" s="1252"/>
      <c r="L53" s="1252"/>
      <c r="M53" s="1252"/>
      <c r="N53" s="1252"/>
      <c r="AM53" s="369"/>
      <c r="AN53" s="1248"/>
      <c r="AO53" s="1248"/>
      <c r="AP53" s="1248"/>
      <c r="AQ53" s="1248"/>
      <c r="AR53" s="1248"/>
      <c r="AS53" s="1248"/>
      <c r="AT53" s="1248"/>
      <c r="AU53" s="1248"/>
      <c r="AV53" s="1248"/>
      <c r="AW53" s="1248"/>
      <c r="AX53" s="1248"/>
      <c r="AY53" s="1248"/>
      <c r="AZ53" s="1248"/>
      <c r="BA53" s="1248"/>
      <c r="BB53" s="1248" t="s">
        <v>615</v>
      </c>
      <c r="BC53" s="1248"/>
      <c r="BD53" s="1248"/>
      <c r="BE53" s="1248"/>
      <c r="BF53" s="1248"/>
      <c r="BG53" s="1248"/>
      <c r="BH53" s="1248"/>
      <c r="BI53" s="1248"/>
      <c r="BJ53" s="1248"/>
      <c r="BK53" s="1248"/>
      <c r="BL53" s="1248"/>
      <c r="BM53" s="1248"/>
      <c r="BN53" s="1248"/>
      <c r="BO53" s="1248"/>
      <c r="BP53" s="1245">
        <v>62.5</v>
      </c>
      <c r="BQ53" s="1245"/>
      <c r="BR53" s="1245"/>
      <c r="BS53" s="1245"/>
      <c r="BT53" s="1245"/>
      <c r="BU53" s="1245"/>
      <c r="BV53" s="1245"/>
      <c r="BW53" s="1245"/>
      <c r="BX53" s="1245">
        <v>64.2</v>
      </c>
      <c r="BY53" s="1245"/>
      <c r="BZ53" s="1245"/>
      <c r="CA53" s="1245"/>
      <c r="CB53" s="1245"/>
      <c r="CC53" s="1245"/>
      <c r="CD53" s="1245"/>
      <c r="CE53" s="1245"/>
      <c r="CF53" s="1245">
        <v>64.3</v>
      </c>
      <c r="CG53" s="1245"/>
      <c r="CH53" s="1245"/>
      <c r="CI53" s="1245"/>
      <c r="CJ53" s="1245"/>
      <c r="CK53" s="1245"/>
      <c r="CL53" s="1245"/>
      <c r="CM53" s="1245"/>
      <c r="CN53" s="1245">
        <v>65.099999999999994</v>
      </c>
      <c r="CO53" s="1245"/>
      <c r="CP53" s="1245"/>
      <c r="CQ53" s="1245"/>
      <c r="CR53" s="1245"/>
      <c r="CS53" s="1245"/>
      <c r="CT53" s="1245"/>
      <c r="CU53" s="1245"/>
      <c r="CV53" s="1245">
        <v>66.8</v>
      </c>
      <c r="CW53" s="1245"/>
      <c r="CX53" s="1245"/>
      <c r="CY53" s="1245"/>
      <c r="CZ53" s="1245"/>
      <c r="DA53" s="1245"/>
      <c r="DB53" s="1245"/>
      <c r="DC53" s="1245"/>
    </row>
    <row r="54" spans="1:109" ht="13.5" x14ac:dyDescent="0.15">
      <c r="A54" s="377"/>
      <c r="B54" s="363"/>
      <c r="G54" s="1256"/>
      <c r="H54" s="1256"/>
      <c r="I54" s="1251"/>
      <c r="J54" s="1251"/>
      <c r="K54" s="1252"/>
      <c r="L54" s="1252"/>
      <c r="M54" s="1252"/>
      <c r="N54" s="1252"/>
      <c r="AM54" s="369"/>
      <c r="AN54" s="1248"/>
      <c r="AO54" s="1248"/>
      <c r="AP54" s="1248"/>
      <c r="AQ54" s="1248"/>
      <c r="AR54" s="1248"/>
      <c r="AS54" s="1248"/>
      <c r="AT54" s="1248"/>
      <c r="AU54" s="1248"/>
      <c r="AV54" s="1248"/>
      <c r="AW54" s="1248"/>
      <c r="AX54" s="1248"/>
      <c r="AY54" s="1248"/>
      <c r="AZ54" s="1248"/>
      <c r="BA54" s="1248"/>
      <c r="BB54" s="1248"/>
      <c r="BC54" s="1248"/>
      <c r="BD54" s="1248"/>
      <c r="BE54" s="1248"/>
      <c r="BF54" s="1248"/>
      <c r="BG54" s="1248"/>
      <c r="BH54" s="1248"/>
      <c r="BI54" s="1248"/>
      <c r="BJ54" s="1248"/>
      <c r="BK54" s="1248"/>
      <c r="BL54" s="1248"/>
      <c r="BM54" s="1248"/>
      <c r="BN54" s="1248"/>
      <c r="BO54" s="1248"/>
      <c r="BP54" s="1245"/>
      <c r="BQ54" s="1245"/>
      <c r="BR54" s="1245"/>
      <c r="BS54" s="1245"/>
      <c r="BT54" s="1245"/>
      <c r="BU54" s="1245"/>
      <c r="BV54" s="1245"/>
      <c r="BW54" s="1245"/>
      <c r="BX54" s="1245"/>
      <c r="BY54" s="1245"/>
      <c r="BZ54" s="1245"/>
      <c r="CA54" s="1245"/>
      <c r="CB54" s="1245"/>
      <c r="CC54" s="1245"/>
      <c r="CD54" s="1245"/>
      <c r="CE54" s="1245"/>
      <c r="CF54" s="1245"/>
      <c r="CG54" s="1245"/>
      <c r="CH54" s="1245"/>
      <c r="CI54" s="1245"/>
      <c r="CJ54" s="1245"/>
      <c r="CK54" s="1245"/>
      <c r="CL54" s="1245"/>
      <c r="CM54" s="1245"/>
      <c r="CN54" s="1245"/>
      <c r="CO54" s="1245"/>
      <c r="CP54" s="1245"/>
      <c r="CQ54" s="1245"/>
      <c r="CR54" s="1245"/>
      <c r="CS54" s="1245"/>
      <c r="CT54" s="1245"/>
      <c r="CU54" s="1245"/>
      <c r="CV54" s="1245"/>
      <c r="CW54" s="1245"/>
      <c r="CX54" s="1245"/>
      <c r="CY54" s="1245"/>
      <c r="CZ54" s="1245"/>
      <c r="DA54" s="1245"/>
      <c r="DB54" s="1245"/>
      <c r="DC54" s="1245"/>
    </row>
    <row r="55" spans="1:109" ht="13.5" x14ac:dyDescent="0.15">
      <c r="A55" s="377"/>
      <c r="B55" s="363"/>
      <c r="G55" s="1251"/>
      <c r="H55" s="1251"/>
      <c r="I55" s="1251"/>
      <c r="J55" s="1251"/>
      <c r="K55" s="1252"/>
      <c r="L55" s="1252"/>
      <c r="M55" s="1252"/>
      <c r="N55" s="1252"/>
      <c r="AN55" s="1247" t="s">
        <v>608</v>
      </c>
      <c r="AO55" s="1247"/>
      <c r="AP55" s="1247"/>
      <c r="AQ55" s="1247"/>
      <c r="AR55" s="1247"/>
      <c r="AS55" s="1247"/>
      <c r="AT55" s="1247"/>
      <c r="AU55" s="1247"/>
      <c r="AV55" s="1247"/>
      <c r="AW55" s="1247"/>
      <c r="AX55" s="1247"/>
      <c r="AY55" s="1247"/>
      <c r="AZ55" s="1247"/>
      <c r="BA55" s="1247"/>
      <c r="BB55" s="1248" t="s">
        <v>607</v>
      </c>
      <c r="BC55" s="1248"/>
      <c r="BD55" s="1248"/>
      <c r="BE55" s="1248"/>
      <c r="BF55" s="1248"/>
      <c r="BG55" s="1248"/>
      <c r="BH55" s="1248"/>
      <c r="BI55" s="1248"/>
      <c r="BJ55" s="1248"/>
      <c r="BK55" s="1248"/>
      <c r="BL55" s="1248"/>
      <c r="BM55" s="1248"/>
      <c r="BN55" s="1248"/>
      <c r="BO55" s="1248"/>
      <c r="BP55" s="1245">
        <v>55.4</v>
      </c>
      <c r="BQ55" s="1245"/>
      <c r="BR55" s="1245"/>
      <c r="BS55" s="1245"/>
      <c r="BT55" s="1245"/>
      <c r="BU55" s="1245"/>
      <c r="BV55" s="1245"/>
      <c r="BW55" s="1245"/>
      <c r="BX55" s="1245">
        <v>52.7</v>
      </c>
      <c r="BY55" s="1245"/>
      <c r="BZ55" s="1245"/>
      <c r="CA55" s="1245"/>
      <c r="CB55" s="1245"/>
      <c r="CC55" s="1245"/>
      <c r="CD55" s="1245"/>
      <c r="CE55" s="1245"/>
      <c r="CF55" s="1245">
        <v>49.7</v>
      </c>
      <c r="CG55" s="1245"/>
      <c r="CH55" s="1245"/>
      <c r="CI55" s="1245"/>
      <c r="CJ55" s="1245"/>
      <c r="CK55" s="1245"/>
      <c r="CL55" s="1245"/>
      <c r="CM55" s="1245"/>
      <c r="CN55" s="1245">
        <v>37.299999999999997</v>
      </c>
      <c r="CO55" s="1245"/>
      <c r="CP55" s="1245"/>
      <c r="CQ55" s="1245"/>
      <c r="CR55" s="1245"/>
      <c r="CS55" s="1245"/>
      <c r="CT55" s="1245"/>
      <c r="CU55" s="1245"/>
      <c r="CV55" s="1245">
        <v>25.1</v>
      </c>
      <c r="CW55" s="1245"/>
      <c r="CX55" s="1245"/>
      <c r="CY55" s="1245"/>
      <c r="CZ55" s="1245"/>
      <c r="DA55" s="1245"/>
      <c r="DB55" s="1245"/>
      <c r="DC55" s="1245"/>
    </row>
    <row r="56" spans="1:109" ht="13.5" x14ac:dyDescent="0.15">
      <c r="A56" s="377"/>
      <c r="B56" s="363"/>
      <c r="G56" s="1251"/>
      <c r="H56" s="1251"/>
      <c r="I56" s="1251"/>
      <c r="J56" s="1251"/>
      <c r="K56" s="1252"/>
      <c r="L56" s="1252"/>
      <c r="M56" s="1252"/>
      <c r="N56" s="1252"/>
      <c r="AN56" s="1247"/>
      <c r="AO56" s="1247"/>
      <c r="AP56" s="1247"/>
      <c r="AQ56" s="1247"/>
      <c r="AR56" s="1247"/>
      <c r="AS56" s="1247"/>
      <c r="AT56" s="1247"/>
      <c r="AU56" s="1247"/>
      <c r="AV56" s="1247"/>
      <c r="AW56" s="1247"/>
      <c r="AX56" s="1247"/>
      <c r="AY56" s="1247"/>
      <c r="AZ56" s="1247"/>
      <c r="BA56" s="1247"/>
      <c r="BB56" s="1248"/>
      <c r="BC56" s="1248"/>
      <c r="BD56" s="1248"/>
      <c r="BE56" s="1248"/>
      <c r="BF56" s="1248"/>
      <c r="BG56" s="1248"/>
      <c r="BH56" s="1248"/>
      <c r="BI56" s="1248"/>
      <c r="BJ56" s="1248"/>
      <c r="BK56" s="1248"/>
      <c r="BL56" s="1248"/>
      <c r="BM56" s="1248"/>
      <c r="BN56" s="1248"/>
      <c r="BO56" s="1248"/>
      <c r="BP56" s="1245"/>
      <c r="BQ56" s="1245"/>
      <c r="BR56" s="1245"/>
      <c r="BS56" s="1245"/>
      <c r="BT56" s="1245"/>
      <c r="BU56" s="1245"/>
      <c r="BV56" s="1245"/>
      <c r="BW56" s="1245"/>
      <c r="BX56" s="1245"/>
      <c r="BY56" s="1245"/>
      <c r="BZ56" s="1245"/>
      <c r="CA56" s="1245"/>
      <c r="CB56" s="1245"/>
      <c r="CC56" s="1245"/>
      <c r="CD56" s="1245"/>
      <c r="CE56" s="1245"/>
      <c r="CF56" s="1245"/>
      <c r="CG56" s="1245"/>
      <c r="CH56" s="1245"/>
      <c r="CI56" s="1245"/>
      <c r="CJ56" s="1245"/>
      <c r="CK56" s="1245"/>
      <c r="CL56" s="1245"/>
      <c r="CM56" s="1245"/>
      <c r="CN56" s="1245"/>
      <c r="CO56" s="1245"/>
      <c r="CP56" s="1245"/>
      <c r="CQ56" s="1245"/>
      <c r="CR56" s="1245"/>
      <c r="CS56" s="1245"/>
      <c r="CT56" s="1245"/>
      <c r="CU56" s="1245"/>
      <c r="CV56" s="1245"/>
      <c r="CW56" s="1245"/>
      <c r="CX56" s="1245"/>
      <c r="CY56" s="1245"/>
      <c r="CZ56" s="1245"/>
      <c r="DA56" s="1245"/>
      <c r="DB56" s="1245"/>
      <c r="DC56" s="1245"/>
    </row>
    <row r="57" spans="1:109" s="377" customFormat="1" ht="13.5" x14ac:dyDescent="0.15">
      <c r="B57" s="383"/>
      <c r="G57" s="1251"/>
      <c r="H57" s="1251"/>
      <c r="I57" s="1249"/>
      <c r="J57" s="1249"/>
      <c r="K57" s="1252"/>
      <c r="L57" s="1252"/>
      <c r="M57" s="1252"/>
      <c r="N57" s="1252"/>
      <c r="AM57" s="362"/>
      <c r="AN57" s="1247"/>
      <c r="AO57" s="1247"/>
      <c r="AP57" s="1247"/>
      <c r="AQ57" s="1247"/>
      <c r="AR57" s="1247"/>
      <c r="AS57" s="1247"/>
      <c r="AT57" s="1247"/>
      <c r="AU57" s="1247"/>
      <c r="AV57" s="1247"/>
      <c r="AW57" s="1247"/>
      <c r="AX57" s="1247"/>
      <c r="AY57" s="1247"/>
      <c r="AZ57" s="1247"/>
      <c r="BA57" s="1247"/>
      <c r="BB57" s="1248" t="s">
        <v>614</v>
      </c>
      <c r="BC57" s="1248"/>
      <c r="BD57" s="1248"/>
      <c r="BE57" s="1248"/>
      <c r="BF57" s="1248"/>
      <c r="BG57" s="1248"/>
      <c r="BH57" s="1248"/>
      <c r="BI57" s="1248"/>
      <c r="BJ57" s="1248"/>
      <c r="BK57" s="1248"/>
      <c r="BL57" s="1248"/>
      <c r="BM57" s="1248"/>
      <c r="BN57" s="1248"/>
      <c r="BO57" s="1248"/>
      <c r="BP57" s="1245">
        <v>58.7</v>
      </c>
      <c r="BQ57" s="1245"/>
      <c r="BR57" s="1245"/>
      <c r="BS57" s="1245"/>
      <c r="BT57" s="1245"/>
      <c r="BU57" s="1245"/>
      <c r="BV57" s="1245"/>
      <c r="BW57" s="1245"/>
      <c r="BX57" s="1245">
        <v>59.9</v>
      </c>
      <c r="BY57" s="1245"/>
      <c r="BZ57" s="1245"/>
      <c r="CA57" s="1245"/>
      <c r="CB57" s="1245"/>
      <c r="CC57" s="1245"/>
      <c r="CD57" s="1245"/>
      <c r="CE57" s="1245"/>
      <c r="CF57" s="1245">
        <v>60.1</v>
      </c>
      <c r="CG57" s="1245"/>
      <c r="CH57" s="1245"/>
      <c r="CI57" s="1245"/>
      <c r="CJ57" s="1245"/>
      <c r="CK57" s="1245"/>
      <c r="CL57" s="1245"/>
      <c r="CM57" s="1245"/>
      <c r="CN57" s="1245">
        <v>61.9</v>
      </c>
      <c r="CO57" s="1245"/>
      <c r="CP57" s="1245"/>
      <c r="CQ57" s="1245"/>
      <c r="CR57" s="1245"/>
      <c r="CS57" s="1245"/>
      <c r="CT57" s="1245"/>
      <c r="CU57" s="1245"/>
      <c r="CV57" s="1245">
        <v>63.1</v>
      </c>
      <c r="CW57" s="1245"/>
      <c r="CX57" s="1245"/>
      <c r="CY57" s="1245"/>
      <c r="CZ57" s="1245"/>
      <c r="DA57" s="1245"/>
      <c r="DB57" s="1245"/>
      <c r="DC57" s="1245"/>
      <c r="DD57" s="388"/>
      <c r="DE57" s="383"/>
    </row>
    <row r="58" spans="1:109" s="377" customFormat="1" ht="13.5" x14ac:dyDescent="0.15">
      <c r="A58" s="362"/>
      <c r="B58" s="383"/>
      <c r="G58" s="1251"/>
      <c r="H58" s="1251"/>
      <c r="I58" s="1249"/>
      <c r="J58" s="1249"/>
      <c r="K58" s="1252"/>
      <c r="L58" s="1252"/>
      <c r="M58" s="1252"/>
      <c r="N58" s="1252"/>
      <c r="AM58" s="362"/>
      <c r="AN58" s="1247"/>
      <c r="AO58" s="1247"/>
      <c r="AP58" s="1247"/>
      <c r="AQ58" s="1247"/>
      <c r="AR58" s="1247"/>
      <c r="AS58" s="1247"/>
      <c r="AT58" s="1247"/>
      <c r="AU58" s="1247"/>
      <c r="AV58" s="1247"/>
      <c r="AW58" s="1247"/>
      <c r="AX58" s="1247"/>
      <c r="AY58" s="1247"/>
      <c r="AZ58" s="1247"/>
      <c r="BA58" s="1247"/>
      <c r="BB58" s="1248"/>
      <c r="BC58" s="1248"/>
      <c r="BD58" s="1248"/>
      <c r="BE58" s="1248"/>
      <c r="BF58" s="1248"/>
      <c r="BG58" s="1248"/>
      <c r="BH58" s="1248"/>
      <c r="BI58" s="1248"/>
      <c r="BJ58" s="1248"/>
      <c r="BK58" s="1248"/>
      <c r="BL58" s="1248"/>
      <c r="BM58" s="1248"/>
      <c r="BN58" s="1248"/>
      <c r="BO58" s="1248"/>
      <c r="BP58" s="1245"/>
      <c r="BQ58" s="1245"/>
      <c r="BR58" s="1245"/>
      <c r="BS58" s="1245"/>
      <c r="BT58" s="1245"/>
      <c r="BU58" s="1245"/>
      <c r="BV58" s="1245"/>
      <c r="BW58" s="1245"/>
      <c r="BX58" s="1245"/>
      <c r="BY58" s="1245"/>
      <c r="BZ58" s="1245"/>
      <c r="CA58" s="1245"/>
      <c r="CB58" s="1245"/>
      <c r="CC58" s="1245"/>
      <c r="CD58" s="1245"/>
      <c r="CE58" s="1245"/>
      <c r="CF58" s="1245"/>
      <c r="CG58" s="1245"/>
      <c r="CH58" s="1245"/>
      <c r="CI58" s="1245"/>
      <c r="CJ58" s="1245"/>
      <c r="CK58" s="1245"/>
      <c r="CL58" s="1245"/>
      <c r="CM58" s="1245"/>
      <c r="CN58" s="1245"/>
      <c r="CO58" s="1245"/>
      <c r="CP58" s="1245"/>
      <c r="CQ58" s="1245"/>
      <c r="CR58" s="1245"/>
      <c r="CS58" s="1245"/>
      <c r="CT58" s="1245"/>
      <c r="CU58" s="1245"/>
      <c r="CV58" s="1245"/>
      <c r="CW58" s="1245"/>
      <c r="CX58" s="1245"/>
      <c r="CY58" s="1245"/>
      <c r="CZ58" s="1245"/>
      <c r="DA58" s="1245"/>
      <c r="DB58" s="1245"/>
      <c r="DC58" s="1245"/>
      <c r="DD58" s="388"/>
      <c r="DE58" s="383"/>
    </row>
    <row r="59" spans="1:109" s="377" customFormat="1" ht="13.5" x14ac:dyDescent="0.15">
      <c r="A59" s="362"/>
      <c r="B59" s="383"/>
      <c r="K59" s="389"/>
      <c r="L59" s="389"/>
      <c r="M59" s="389"/>
      <c r="N59" s="389"/>
      <c r="AQ59" s="389"/>
      <c r="AR59" s="389"/>
      <c r="AS59" s="389"/>
      <c r="AT59" s="389"/>
      <c r="BC59" s="389"/>
      <c r="BD59" s="389"/>
      <c r="BE59" s="389"/>
      <c r="BF59" s="389"/>
      <c r="BO59" s="389"/>
      <c r="BP59" s="389"/>
      <c r="BQ59" s="389"/>
      <c r="BR59" s="389"/>
      <c r="CA59" s="389"/>
      <c r="CB59" s="389"/>
      <c r="CC59" s="389"/>
      <c r="CD59" s="389"/>
      <c r="CM59" s="389"/>
      <c r="CN59" s="389"/>
      <c r="CO59" s="389"/>
      <c r="CP59" s="389"/>
      <c r="CY59" s="389"/>
      <c r="CZ59" s="389"/>
      <c r="DA59" s="389"/>
      <c r="DB59" s="389"/>
      <c r="DC59" s="389"/>
      <c r="DD59" s="388"/>
      <c r="DE59" s="383"/>
    </row>
    <row r="60" spans="1:109" s="377" customFormat="1" ht="13.5" x14ac:dyDescent="0.15">
      <c r="A60" s="362"/>
      <c r="B60" s="383"/>
      <c r="K60" s="389"/>
      <c r="L60" s="389"/>
      <c r="M60" s="389"/>
      <c r="N60" s="389"/>
      <c r="AQ60" s="389"/>
      <c r="AR60" s="389"/>
      <c r="AS60" s="389"/>
      <c r="AT60" s="389"/>
      <c r="BC60" s="389"/>
      <c r="BD60" s="389"/>
      <c r="BE60" s="389"/>
      <c r="BF60" s="389"/>
      <c r="BO60" s="389"/>
      <c r="BP60" s="389"/>
      <c r="BQ60" s="389"/>
      <c r="BR60" s="389"/>
      <c r="CA60" s="389"/>
      <c r="CB60" s="389"/>
      <c r="CC60" s="389"/>
      <c r="CD60" s="389"/>
      <c r="CM60" s="389"/>
      <c r="CN60" s="389"/>
      <c r="CO60" s="389"/>
      <c r="CP60" s="389"/>
      <c r="CY60" s="389"/>
      <c r="CZ60" s="389"/>
      <c r="DA60" s="389"/>
      <c r="DB60" s="389"/>
      <c r="DC60" s="389"/>
      <c r="DD60" s="388"/>
      <c r="DE60" s="383"/>
    </row>
    <row r="61" spans="1:109" s="377" customFormat="1" ht="13.5" x14ac:dyDescent="0.15">
      <c r="A61" s="362"/>
      <c r="B61" s="387"/>
      <c r="C61" s="386"/>
      <c r="D61" s="386"/>
      <c r="E61" s="386"/>
      <c r="F61" s="386"/>
      <c r="G61" s="386"/>
      <c r="H61" s="386"/>
      <c r="I61" s="386"/>
      <c r="J61" s="386"/>
      <c r="K61" s="386"/>
      <c r="L61" s="386"/>
      <c r="M61" s="385"/>
      <c r="N61" s="385"/>
      <c r="O61" s="386"/>
      <c r="P61" s="386"/>
      <c r="Q61" s="386"/>
      <c r="R61" s="386"/>
      <c r="S61" s="386"/>
      <c r="T61" s="386"/>
      <c r="U61" s="386"/>
      <c r="V61" s="386"/>
      <c r="W61" s="386"/>
      <c r="X61" s="386"/>
      <c r="Y61" s="386"/>
      <c r="Z61" s="386"/>
      <c r="AA61" s="386"/>
      <c r="AB61" s="386"/>
      <c r="AC61" s="386"/>
      <c r="AD61" s="386"/>
      <c r="AE61" s="386"/>
      <c r="AF61" s="386"/>
      <c r="AG61" s="386"/>
      <c r="AH61" s="386"/>
      <c r="AI61" s="386"/>
      <c r="AJ61" s="386"/>
      <c r="AK61" s="386"/>
      <c r="AL61" s="386"/>
      <c r="AM61" s="386"/>
      <c r="AN61" s="386"/>
      <c r="AO61" s="386"/>
      <c r="AP61" s="386"/>
      <c r="AQ61" s="386"/>
      <c r="AR61" s="386"/>
      <c r="AS61" s="385"/>
      <c r="AT61" s="385"/>
      <c r="AU61" s="386"/>
      <c r="AV61" s="386"/>
      <c r="AW61" s="386"/>
      <c r="AX61" s="386"/>
      <c r="AY61" s="386"/>
      <c r="AZ61" s="386"/>
      <c r="BA61" s="386"/>
      <c r="BB61" s="386"/>
      <c r="BC61" s="386"/>
      <c r="BD61" s="386"/>
      <c r="BE61" s="385"/>
      <c r="BF61" s="385"/>
      <c r="BG61" s="386"/>
      <c r="BH61" s="386"/>
      <c r="BI61" s="386"/>
      <c r="BJ61" s="386"/>
      <c r="BK61" s="386"/>
      <c r="BL61" s="386"/>
      <c r="BM61" s="386"/>
      <c r="BN61" s="386"/>
      <c r="BO61" s="386"/>
      <c r="BP61" s="386"/>
      <c r="BQ61" s="385"/>
      <c r="BR61" s="385"/>
      <c r="BS61" s="386"/>
      <c r="BT61" s="386"/>
      <c r="BU61" s="386"/>
      <c r="BV61" s="386"/>
      <c r="BW61" s="386"/>
      <c r="BX61" s="386"/>
      <c r="BY61" s="386"/>
      <c r="BZ61" s="386"/>
      <c r="CA61" s="386"/>
      <c r="CB61" s="386"/>
      <c r="CC61" s="385"/>
      <c r="CD61" s="385"/>
      <c r="CE61" s="386"/>
      <c r="CF61" s="386"/>
      <c r="CG61" s="386"/>
      <c r="CH61" s="386"/>
      <c r="CI61" s="386"/>
      <c r="CJ61" s="386"/>
      <c r="CK61" s="386"/>
      <c r="CL61" s="386"/>
      <c r="CM61" s="386"/>
      <c r="CN61" s="386"/>
      <c r="CO61" s="385"/>
      <c r="CP61" s="385"/>
      <c r="CQ61" s="386"/>
      <c r="CR61" s="386"/>
      <c r="CS61" s="386"/>
      <c r="CT61" s="386"/>
      <c r="CU61" s="386"/>
      <c r="CV61" s="386"/>
      <c r="CW61" s="386"/>
      <c r="CX61" s="386"/>
      <c r="CY61" s="386"/>
      <c r="CZ61" s="386"/>
      <c r="DA61" s="385"/>
      <c r="DB61" s="385"/>
      <c r="DC61" s="385"/>
      <c r="DD61" s="384"/>
      <c r="DE61" s="383"/>
    </row>
    <row r="62" spans="1:109" ht="13.5" x14ac:dyDescent="0.15">
      <c r="B62" s="382"/>
      <c r="C62" s="382"/>
      <c r="D62" s="382"/>
      <c r="E62" s="382"/>
      <c r="F62" s="382"/>
      <c r="G62" s="382"/>
      <c r="H62" s="382"/>
      <c r="I62" s="382"/>
      <c r="J62" s="382"/>
      <c r="K62" s="382"/>
      <c r="L62" s="382"/>
      <c r="M62" s="382"/>
      <c r="N62" s="382"/>
      <c r="O62" s="382"/>
      <c r="P62" s="382"/>
      <c r="Q62" s="382"/>
      <c r="R62" s="382"/>
      <c r="S62" s="382"/>
      <c r="T62" s="382"/>
      <c r="U62" s="382"/>
      <c r="V62" s="382"/>
      <c r="W62" s="382"/>
      <c r="X62" s="382"/>
      <c r="Y62" s="382"/>
      <c r="Z62" s="382"/>
      <c r="AA62" s="382"/>
      <c r="AB62" s="382"/>
      <c r="AC62" s="382"/>
      <c r="AD62" s="382"/>
      <c r="AE62" s="382"/>
      <c r="AF62" s="382"/>
      <c r="AG62" s="382"/>
      <c r="AH62" s="382"/>
      <c r="AI62" s="382"/>
      <c r="AJ62" s="382"/>
      <c r="AK62" s="382"/>
      <c r="AL62" s="382"/>
      <c r="AM62" s="382"/>
      <c r="AN62" s="382"/>
      <c r="AO62" s="382"/>
      <c r="AP62" s="382"/>
      <c r="AQ62" s="382"/>
      <c r="AR62" s="382"/>
      <c r="AS62" s="382"/>
      <c r="AT62" s="382"/>
      <c r="AU62" s="382"/>
      <c r="AV62" s="382"/>
      <c r="AW62" s="382"/>
      <c r="AX62" s="382"/>
      <c r="AY62" s="382"/>
      <c r="AZ62" s="382"/>
      <c r="BA62" s="382"/>
      <c r="BB62" s="382"/>
      <c r="BC62" s="382"/>
      <c r="BD62" s="382"/>
      <c r="BE62" s="382"/>
      <c r="BF62" s="382"/>
      <c r="BG62" s="382"/>
      <c r="BH62" s="382"/>
      <c r="BI62" s="382"/>
      <c r="BJ62" s="382"/>
      <c r="BK62" s="382"/>
      <c r="BL62" s="382"/>
      <c r="BM62" s="382"/>
      <c r="BN62" s="382"/>
      <c r="BO62" s="382"/>
      <c r="BP62" s="382"/>
      <c r="BQ62" s="382"/>
      <c r="BR62" s="382"/>
      <c r="BS62" s="382"/>
      <c r="BT62" s="382"/>
      <c r="BU62" s="382"/>
      <c r="BV62" s="382"/>
      <c r="BW62" s="382"/>
      <c r="BX62" s="382"/>
      <c r="BY62" s="382"/>
      <c r="BZ62" s="382"/>
      <c r="CA62" s="382"/>
      <c r="CB62" s="382"/>
      <c r="CC62" s="382"/>
      <c r="CD62" s="382"/>
      <c r="CE62" s="382"/>
      <c r="CF62" s="382"/>
      <c r="CG62" s="382"/>
      <c r="CH62" s="382"/>
      <c r="CI62" s="382"/>
      <c r="CJ62" s="382"/>
      <c r="CK62" s="382"/>
      <c r="CL62" s="382"/>
      <c r="CM62" s="382"/>
      <c r="CN62" s="382"/>
      <c r="CO62" s="382"/>
      <c r="CP62" s="382"/>
      <c r="CQ62" s="382"/>
      <c r="CR62" s="382"/>
      <c r="CS62" s="382"/>
      <c r="CT62" s="382"/>
      <c r="CU62" s="382"/>
      <c r="CV62" s="382"/>
      <c r="CW62" s="382"/>
      <c r="CX62" s="382"/>
      <c r="CY62" s="382"/>
      <c r="CZ62" s="382"/>
      <c r="DA62" s="382"/>
      <c r="DB62" s="382"/>
      <c r="DC62" s="382"/>
      <c r="DD62" s="382"/>
      <c r="DE62" s="362"/>
    </row>
    <row r="63" spans="1:109" ht="17.25" x14ac:dyDescent="0.15">
      <c r="B63" s="381" t="s">
        <v>613</v>
      </c>
    </row>
    <row r="64" spans="1:109" ht="13.5" x14ac:dyDescent="0.15">
      <c r="B64" s="363"/>
      <c r="G64" s="378"/>
      <c r="I64" s="380"/>
      <c r="J64" s="380"/>
      <c r="K64" s="380"/>
      <c r="L64" s="380"/>
      <c r="M64" s="380"/>
      <c r="N64" s="379"/>
      <c r="AM64" s="378"/>
      <c r="AN64" s="378" t="s">
        <v>612</v>
      </c>
      <c r="AP64" s="377"/>
      <c r="AQ64" s="377"/>
      <c r="AR64" s="377"/>
      <c r="AY64" s="378"/>
      <c r="BA64" s="377"/>
      <c r="BB64" s="377"/>
      <c r="BC64" s="377"/>
      <c r="BK64" s="378"/>
      <c r="BM64" s="377"/>
      <c r="BN64" s="377"/>
      <c r="BO64" s="377"/>
      <c r="BW64" s="378"/>
      <c r="BY64" s="377"/>
      <c r="BZ64" s="377"/>
      <c r="CA64" s="377"/>
      <c r="CI64" s="378"/>
      <c r="CK64" s="377"/>
      <c r="CL64" s="377"/>
      <c r="CM64" s="377"/>
      <c r="CU64" s="378"/>
      <c r="CW64" s="377"/>
      <c r="CX64" s="377"/>
      <c r="CY64" s="377"/>
    </row>
    <row r="65" spans="2:107" ht="13.5" customHeight="1" x14ac:dyDescent="0.15">
      <c r="B65" s="363"/>
      <c r="AN65" s="1257" t="s">
        <v>611</v>
      </c>
      <c r="AO65" s="1258"/>
      <c r="AP65" s="1258"/>
      <c r="AQ65" s="1258"/>
      <c r="AR65" s="1258"/>
      <c r="AS65" s="1258"/>
      <c r="AT65" s="1258"/>
      <c r="AU65" s="1258"/>
      <c r="AV65" s="1258"/>
      <c r="AW65" s="1258"/>
      <c r="AX65" s="1258"/>
      <c r="AY65" s="1258"/>
      <c r="AZ65" s="1258"/>
      <c r="BA65" s="1258"/>
      <c r="BB65" s="1258"/>
      <c r="BC65" s="1258"/>
      <c r="BD65" s="1258"/>
      <c r="BE65" s="1258"/>
      <c r="BF65" s="1258"/>
      <c r="BG65" s="1258"/>
      <c r="BH65" s="1258"/>
      <c r="BI65" s="1258"/>
      <c r="BJ65" s="1258"/>
      <c r="BK65" s="1258"/>
      <c r="BL65" s="1258"/>
      <c r="BM65" s="1258"/>
      <c r="BN65" s="1258"/>
      <c r="BO65" s="1258"/>
      <c r="BP65" s="1258"/>
      <c r="BQ65" s="1258"/>
      <c r="BR65" s="1258"/>
      <c r="BS65" s="1258"/>
      <c r="BT65" s="1258"/>
      <c r="BU65" s="1258"/>
      <c r="BV65" s="1258"/>
      <c r="BW65" s="1258"/>
      <c r="BX65" s="1258"/>
      <c r="BY65" s="1258"/>
      <c r="BZ65" s="1258"/>
      <c r="CA65" s="1258"/>
      <c r="CB65" s="1258"/>
      <c r="CC65" s="1258"/>
      <c r="CD65" s="1258"/>
      <c r="CE65" s="1258"/>
      <c r="CF65" s="1258"/>
      <c r="CG65" s="1258"/>
      <c r="CH65" s="1258"/>
      <c r="CI65" s="1258"/>
      <c r="CJ65" s="1258"/>
      <c r="CK65" s="1258"/>
      <c r="CL65" s="1258"/>
      <c r="CM65" s="1258"/>
      <c r="CN65" s="1258"/>
      <c r="CO65" s="1258"/>
      <c r="CP65" s="1258"/>
      <c r="CQ65" s="1258"/>
      <c r="CR65" s="1258"/>
      <c r="CS65" s="1258"/>
      <c r="CT65" s="1258"/>
      <c r="CU65" s="1258"/>
      <c r="CV65" s="1258"/>
      <c r="CW65" s="1258"/>
      <c r="CX65" s="1258"/>
      <c r="CY65" s="1258"/>
      <c r="CZ65" s="1258"/>
      <c r="DA65" s="1258"/>
      <c r="DB65" s="1258"/>
      <c r="DC65" s="1259"/>
    </row>
    <row r="66" spans="2:107" ht="13.5" x14ac:dyDescent="0.15">
      <c r="B66" s="363"/>
      <c r="AN66" s="1260"/>
      <c r="AO66" s="1261"/>
      <c r="AP66" s="1261"/>
      <c r="AQ66" s="1261"/>
      <c r="AR66" s="1261"/>
      <c r="AS66" s="1261"/>
      <c r="AT66" s="1261"/>
      <c r="AU66" s="1261"/>
      <c r="AV66" s="1261"/>
      <c r="AW66" s="1261"/>
      <c r="AX66" s="1261"/>
      <c r="AY66" s="1261"/>
      <c r="AZ66" s="1261"/>
      <c r="BA66" s="1261"/>
      <c r="BB66" s="1261"/>
      <c r="BC66" s="1261"/>
      <c r="BD66" s="1261"/>
      <c r="BE66" s="1261"/>
      <c r="BF66" s="1261"/>
      <c r="BG66" s="1261"/>
      <c r="BH66" s="1261"/>
      <c r="BI66" s="1261"/>
      <c r="BJ66" s="1261"/>
      <c r="BK66" s="1261"/>
      <c r="BL66" s="1261"/>
      <c r="BM66" s="1261"/>
      <c r="BN66" s="1261"/>
      <c r="BO66" s="1261"/>
      <c r="BP66" s="1261"/>
      <c r="BQ66" s="1261"/>
      <c r="BR66" s="1261"/>
      <c r="BS66" s="1261"/>
      <c r="BT66" s="1261"/>
      <c r="BU66" s="1261"/>
      <c r="BV66" s="1261"/>
      <c r="BW66" s="1261"/>
      <c r="BX66" s="1261"/>
      <c r="BY66" s="1261"/>
      <c r="BZ66" s="1261"/>
      <c r="CA66" s="1261"/>
      <c r="CB66" s="1261"/>
      <c r="CC66" s="1261"/>
      <c r="CD66" s="1261"/>
      <c r="CE66" s="1261"/>
      <c r="CF66" s="1261"/>
      <c r="CG66" s="1261"/>
      <c r="CH66" s="1261"/>
      <c r="CI66" s="1261"/>
      <c r="CJ66" s="1261"/>
      <c r="CK66" s="1261"/>
      <c r="CL66" s="1261"/>
      <c r="CM66" s="1261"/>
      <c r="CN66" s="1261"/>
      <c r="CO66" s="1261"/>
      <c r="CP66" s="1261"/>
      <c r="CQ66" s="1261"/>
      <c r="CR66" s="1261"/>
      <c r="CS66" s="1261"/>
      <c r="CT66" s="1261"/>
      <c r="CU66" s="1261"/>
      <c r="CV66" s="1261"/>
      <c r="CW66" s="1261"/>
      <c r="CX66" s="1261"/>
      <c r="CY66" s="1261"/>
      <c r="CZ66" s="1261"/>
      <c r="DA66" s="1261"/>
      <c r="DB66" s="1261"/>
      <c r="DC66" s="1262"/>
    </row>
    <row r="67" spans="2:107" ht="13.5" x14ac:dyDescent="0.15">
      <c r="B67" s="363"/>
      <c r="AN67" s="1260"/>
      <c r="AO67" s="1261"/>
      <c r="AP67" s="1261"/>
      <c r="AQ67" s="1261"/>
      <c r="AR67" s="1261"/>
      <c r="AS67" s="1261"/>
      <c r="AT67" s="1261"/>
      <c r="AU67" s="1261"/>
      <c r="AV67" s="1261"/>
      <c r="AW67" s="1261"/>
      <c r="AX67" s="1261"/>
      <c r="AY67" s="1261"/>
      <c r="AZ67" s="1261"/>
      <c r="BA67" s="1261"/>
      <c r="BB67" s="1261"/>
      <c r="BC67" s="1261"/>
      <c r="BD67" s="1261"/>
      <c r="BE67" s="1261"/>
      <c r="BF67" s="1261"/>
      <c r="BG67" s="1261"/>
      <c r="BH67" s="1261"/>
      <c r="BI67" s="1261"/>
      <c r="BJ67" s="1261"/>
      <c r="BK67" s="1261"/>
      <c r="BL67" s="1261"/>
      <c r="BM67" s="1261"/>
      <c r="BN67" s="1261"/>
      <c r="BO67" s="1261"/>
      <c r="BP67" s="1261"/>
      <c r="BQ67" s="1261"/>
      <c r="BR67" s="1261"/>
      <c r="BS67" s="1261"/>
      <c r="BT67" s="1261"/>
      <c r="BU67" s="1261"/>
      <c r="BV67" s="1261"/>
      <c r="BW67" s="1261"/>
      <c r="BX67" s="1261"/>
      <c r="BY67" s="1261"/>
      <c r="BZ67" s="1261"/>
      <c r="CA67" s="1261"/>
      <c r="CB67" s="1261"/>
      <c r="CC67" s="1261"/>
      <c r="CD67" s="1261"/>
      <c r="CE67" s="1261"/>
      <c r="CF67" s="1261"/>
      <c r="CG67" s="1261"/>
      <c r="CH67" s="1261"/>
      <c r="CI67" s="1261"/>
      <c r="CJ67" s="1261"/>
      <c r="CK67" s="1261"/>
      <c r="CL67" s="1261"/>
      <c r="CM67" s="1261"/>
      <c r="CN67" s="1261"/>
      <c r="CO67" s="1261"/>
      <c r="CP67" s="1261"/>
      <c r="CQ67" s="1261"/>
      <c r="CR67" s="1261"/>
      <c r="CS67" s="1261"/>
      <c r="CT67" s="1261"/>
      <c r="CU67" s="1261"/>
      <c r="CV67" s="1261"/>
      <c r="CW67" s="1261"/>
      <c r="CX67" s="1261"/>
      <c r="CY67" s="1261"/>
      <c r="CZ67" s="1261"/>
      <c r="DA67" s="1261"/>
      <c r="DB67" s="1261"/>
      <c r="DC67" s="1262"/>
    </row>
    <row r="68" spans="2:107" ht="13.5" x14ac:dyDescent="0.15">
      <c r="B68" s="363"/>
      <c r="AN68" s="1260"/>
      <c r="AO68" s="1261"/>
      <c r="AP68" s="1261"/>
      <c r="AQ68" s="1261"/>
      <c r="AR68" s="1261"/>
      <c r="AS68" s="1261"/>
      <c r="AT68" s="1261"/>
      <c r="AU68" s="1261"/>
      <c r="AV68" s="1261"/>
      <c r="AW68" s="1261"/>
      <c r="AX68" s="1261"/>
      <c r="AY68" s="1261"/>
      <c r="AZ68" s="1261"/>
      <c r="BA68" s="1261"/>
      <c r="BB68" s="1261"/>
      <c r="BC68" s="1261"/>
      <c r="BD68" s="1261"/>
      <c r="BE68" s="1261"/>
      <c r="BF68" s="1261"/>
      <c r="BG68" s="1261"/>
      <c r="BH68" s="1261"/>
      <c r="BI68" s="1261"/>
      <c r="BJ68" s="1261"/>
      <c r="BK68" s="1261"/>
      <c r="BL68" s="1261"/>
      <c r="BM68" s="1261"/>
      <c r="BN68" s="1261"/>
      <c r="BO68" s="1261"/>
      <c r="BP68" s="1261"/>
      <c r="BQ68" s="1261"/>
      <c r="BR68" s="1261"/>
      <c r="BS68" s="1261"/>
      <c r="BT68" s="1261"/>
      <c r="BU68" s="1261"/>
      <c r="BV68" s="1261"/>
      <c r="BW68" s="1261"/>
      <c r="BX68" s="1261"/>
      <c r="BY68" s="1261"/>
      <c r="BZ68" s="1261"/>
      <c r="CA68" s="1261"/>
      <c r="CB68" s="1261"/>
      <c r="CC68" s="1261"/>
      <c r="CD68" s="1261"/>
      <c r="CE68" s="1261"/>
      <c r="CF68" s="1261"/>
      <c r="CG68" s="1261"/>
      <c r="CH68" s="1261"/>
      <c r="CI68" s="1261"/>
      <c r="CJ68" s="1261"/>
      <c r="CK68" s="1261"/>
      <c r="CL68" s="1261"/>
      <c r="CM68" s="1261"/>
      <c r="CN68" s="1261"/>
      <c r="CO68" s="1261"/>
      <c r="CP68" s="1261"/>
      <c r="CQ68" s="1261"/>
      <c r="CR68" s="1261"/>
      <c r="CS68" s="1261"/>
      <c r="CT68" s="1261"/>
      <c r="CU68" s="1261"/>
      <c r="CV68" s="1261"/>
      <c r="CW68" s="1261"/>
      <c r="CX68" s="1261"/>
      <c r="CY68" s="1261"/>
      <c r="CZ68" s="1261"/>
      <c r="DA68" s="1261"/>
      <c r="DB68" s="1261"/>
      <c r="DC68" s="1262"/>
    </row>
    <row r="69" spans="2:107" ht="13.5" x14ac:dyDescent="0.15">
      <c r="B69" s="363"/>
      <c r="AN69" s="1263"/>
      <c r="AO69" s="1264"/>
      <c r="AP69" s="1264"/>
      <c r="AQ69" s="1264"/>
      <c r="AR69" s="1264"/>
      <c r="AS69" s="1264"/>
      <c r="AT69" s="1264"/>
      <c r="AU69" s="1264"/>
      <c r="AV69" s="1264"/>
      <c r="AW69" s="1264"/>
      <c r="AX69" s="1264"/>
      <c r="AY69" s="1264"/>
      <c r="AZ69" s="1264"/>
      <c r="BA69" s="1264"/>
      <c r="BB69" s="1264"/>
      <c r="BC69" s="1264"/>
      <c r="BD69" s="1264"/>
      <c r="BE69" s="1264"/>
      <c r="BF69" s="1264"/>
      <c r="BG69" s="1264"/>
      <c r="BH69" s="1264"/>
      <c r="BI69" s="1264"/>
      <c r="BJ69" s="1264"/>
      <c r="BK69" s="1264"/>
      <c r="BL69" s="1264"/>
      <c r="BM69" s="1264"/>
      <c r="BN69" s="1264"/>
      <c r="BO69" s="1264"/>
      <c r="BP69" s="1264"/>
      <c r="BQ69" s="1264"/>
      <c r="BR69" s="1264"/>
      <c r="BS69" s="1264"/>
      <c r="BT69" s="1264"/>
      <c r="BU69" s="1264"/>
      <c r="BV69" s="1264"/>
      <c r="BW69" s="1264"/>
      <c r="BX69" s="1264"/>
      <c r="BY69" s="1264"/>
      <c r="BZ69" s="1264"/>
      <c r="CA69" s="1264"/>
      <c r="CB69" s="1264"/>
      <c r="CC69" s="1264"/>
      <c r="CD69" s="1264"/>
      <c r="CE69" s="1264"/>
      <c r="CF69" s="1264"/>
      <c r="CG69" s="1264"/>
      <c r="CH69" s="1264"/>
      <c r="CI69" s="1264"/>
      <c r="CJ69" s="1264"/>
      <c r="CK69" s="1264"/>
      <c r="CL69" s="1264"/>
      <c r="CM69" s="1264"/>
      <c r="CN69" s="1264"/>
      <c r="CO69" s="1264"/>
      <c r="CP69" s="1264"/>
      <c r="CQ69" s="1264"/>
      <c r="CR69" s="1264"/>
      <c r="CS69" s="1264"/>
      <c r="CT69" s="1264"/>
      <c r="CU69" s="1264"/>
      <c r="CV69" s="1264"/>
      <c r="CW69" s="1264"/>
      <c r="CX69" s="1264"/>
      <c r="CY69" s="1264"/>
      <c r="CZ69" s="1264"/>
      <c r="DA69" s="1264"/>
      <c r="DB69" s="1264"/>
      <c r="DC69" s="1265"/>
    </row>
    <row r="70" spans="2:107" ht="13.5" x14ac:dyDescent="0.15">
      <c r="B70" s="363"/>
      <c r="H70" s="376"/>
      <c r="I70" s="376"/>
      <c r="J70" s="374"/>
      <c r="K70" s="374"/>
      <c r="L70" s="373"/>
      <c r="M70" s="374"/>
      <c r="N70" s="373"/>
      <c r="AN70" s="369"/>
      <c r="AO70" s="369"/>
      <c r="AP70" s="369"/>
      <c r="AZ70" s="369"/>
      <c r="BA70" s="369"/>
      <c r="BB70" s="369"/>
      <c r="BL70" s="369"/>
      <c r="BM70" s="369"/>
      <c r="BN70" s="369"/>
      <c r="BX70" s="369"/>
      <c r="BY70" s="369"/>
      <c r="BZ70" s="369"/>
      <c r="CJ70" s="369"/>
      <c r="CK70" s="369"/>
      <c r="CL70" s="369"/>
      <c r="CV70" s="369"/>
      <c r="CW70" s="369"/>
      <c r="CX70" s="369"/>
    </row>
    <row r="71" spans="2:107" ht="13.5" x14ac:dyDescent="0.15">
      <c r="B71" s="363"/>
      <c r="G71" s="372"/>
      <c r="I71" s="375"/>
      <c r="J71" s="374"/>
      <c r="K71" s="374"/>
      <c r="L71" s="373"/>
      <c r="M71" s="374"/>
      <c r="N71" s="373"/>
      <c r="AM71" s="372"/>
      <c r="AN71" s="362" t="s">
        <v>610</v>
      </c>
    </row>
    <row r="72" spans="2:107" ht="13.5" x14ac:dyDescent="0.15">
      <c r="B72" s="363"/>
      <c r="G72" s="1251"/>
      <c r="H72" s="1251"/>
      <c r="I72" s="1251"/>
      <c r="J72" s="1251"/>
      <c r="K72" s="371"/>
      <c r="L72" s="371"/>
      <c r="M72" s="370"/>
      <c r="N72" s="370"/>
      <c r="AN72" s="1253"/>
      <c r="AO72" s="1254"/>
      <c r="AP72" s="1254"/>
      <c r="AQ72" s="1254"/>
      <c r="AR72" s="1254"/>
      <c r="AS72" s="1254"/>
      <c r="AT72" s="1254"/>
      <c r="AU72" s="1254"/>
      <c r="AV72" s="1254"/>
      <c r="AW72" s="1254"/>
      <c r="AX72" s="1254"/>
      <c r="AY72" s="1254"/>
      <c r="AZ72" s="1254"/>
      <c r="BA72" s="1254"/>
      <c r="BB72" s="1254"/>
      <c r="BC72" s="1254"/>
      <c r="BD72" s="1254"/>
      <c r="BE72" s="1254"/>
      <c r="BF72" s="1254"/>
      <c r="BG72" s="1254"/>
      <c r="BH72" s="1254"/>
      <c r="BI72" s="1254"/>
      <c r="BJ72" s="1254"/>
      <c r="BK72" s="1254"/>
      <c r="BL72" s="1254"/>
      <c r="BM72" s="1254"/>
      <c r="BN72" s="1254"/>
      <c r="BO72" s="1255"/>
      <c r="BP72" s="1247" t="s">
        <v>557</v>
      </c>
      <c r="BQ72" s="1247"/>
      <c r="BR72" s="1247"/>
      <c r="BS72" s="1247"/>
      <c r="BT72" s="1247"/>
      <c r="BU72" s="1247"/>
      <c r="BV72" s="1247"/>
      <c r="BW72" s="1247"/>
      <c r="BX72" s="1247" t="s">
        <v>558</v>
      </c>
      <c r="BY72" s="1247"/>
      <c r="BZ72" s="1247"/>
      <c r="CA72" s="1247"/>
      <c r="CB72" s="1247"/>
      <c r="CC72" s="1247"/>
      <c r="CD72" s="1247"/>
      <c r="CE72" s="1247"/>
      <c r="CF72" s="1247" t="s">
        <v>559</v>
      </c>
      <c r="CG72" s="1247"/>
      <c r="CH72" s="1247"/>
      <c r="CI72" s="1247"/>
      <c r="CJ72" s="1247"/>
      <c r="CK72" s="1247"/>
      <c r="CL72" s="1247"/>
      <c r="CM72" s="1247"/>
      <c r="CN72" s="1247" t="s">
        <v>560</v>
      </c>
      <c r="CO72" s="1247"/>
      <c r="CP72" s="1247"/>
      <c r="CQ72" s="1247"/>
      <c r="CR72" s="1247"/>
      <c r="CS72" s="1247"/>
      <c r="CT72" s="1247"/>
      <c r="CU72" s="1247"/>
      <c r="CV72" s="1247" t="s">
        <v>561</v>
      </c>
      <c r="CW72" s="1247"/>
      <c r="CX72" s="1247"/>
      <c r="CY72" s="1247"/>
      <c r="CZ72" s="1247"/>
      <c r="DA72" s="1247"/>
      <c r="DB72" s="1247"/>
      <c r="DC72" s="1247"/>
    </row>
    <row r="73" spans="2:107" ht="13.5" x14ac:dyDescent="0.15">
      <c r="B73" s="363"/>
      <c r="G73" s="1256"/>
      <c r="H73" s="1256"/>
      <c r="I73" s="1256"/>
      <c r="J73" s="1256"/>
      <c r="K73" s="1246"/>
      <c r="L73" s="1246"/>
      <c r="M73" s="1246"/>
      <c r="N73" s="1246"/>
      <c r="AM73" s="369"/>
      <c r="AN73" s="1248" t="s">
        <v>609</v>
      </c>
      <c r="AO73" s="1248"/>
      <c r="AP73" s="1248"/>
      <c r="AQ73" s="1248"/>
      <c r="AR73" s="1248"/>
      <c r="AS73" s="1248"/>
      <c r="AT73" s="1248"/>
      <c r="AU73" s="1248"/>
      <c r="AV73" s="1248"/>
      <c r="AW73" s="1248"/>
      <c r="AX73" s="1248"/>
      <c r="AY73" s="1248"/>
      <c r="AZ73" s="1248"/>
      <c r="BA73" s="1248"/>
      <c r="BB73" s="1248" t="s">
        <v>607</v>
      </c>
      <c r="BC73" s="1248"/>
      <c r="BD73" s="1248"/>
      <c r="BE73" s="1248"/>
      <c r="BF73" s="1248"/>
      <c r="BG73" s="1248"/>
      <c r="BH73" s="1248"/>
      <c r="BI73" s="1248"/>
      <c r="BJ73" s="1248"/>
      <c r="BK73" s="1248"/>
      <c r="BL73" s="1248"/>
      <c r="BM73" s="1248"/>
      <c r="BN73" s="1248"/>
      <c r="BO73" s="1248"/>
      <c r="BP73" s="1245">
        <v>46.3</v>
      </c>
      <c r="BQ73" s="1245"/>
      <c r="BR73" s="1245"/>
      <c r="BS73" s="1245"/>
      <c r="BT73" s="1245"/>
      <c r="BU73" s="1245"/>
      <c r="BV73" s="1245"/>
      <c r="BW73" s="1245"/>
      <c r="BX73" s="1245">
        <v>43.1</v>
      </c>
      <c r="BY73" s="1245"/>
      <c r="BZ73" s="1245"/>
      <c r="CA73" s="1245"/>
      <c r="CB73" s="1245"/>
      <c r="CC73" s="1245"/>
      <c r="CD73" s="1245"/>
      <c r="CE73" s="1245"/>
      <c r="CF73" s="1245">
        <v>50.2</v>
      </c>
      <c r="CG73" s="1245"/>
      <c r="CH73" s="1245"/>
      <c r="CI73" s="1245"/>
      <c r="CJ73" s="1245"/>
      <c r="CK73" s="1245"/>
      <c r="CL73" s="1245"/>
      <c r="CM73" s="1245"/>
      <c r="CN73" s="1245">
        <v>52</v>
      </c>
      <c r="CO73" s="1245"/>
      <c r="CP73" s="1245"/>
      <c r="CQ73" s="1245"/>
      <c r="CR73" s="1245"/>
      <c r="CS73" s="1245"/>
      <c r="CT73" s="1245"/>
      <c r="CU73" s="1245"/>
      <c r="CV73" s="1245">
        <v>29.1</v>
      </c>
      <c r="CW73" s="1245"/>
      <c r="CX73" s="1245"/>
      <c r="CY73" s="1245"/>
      <c r="CZ73" s="1245"/>
      <c r="DA73" s="1245"/>
      <c r="DB73" s="1245"/>
      <c r="DC73" s="1245"/>
    </row>
    <row r="74" spans="2:107" ht="13.5" x14ac:dyDescent="0.15">
      <c r="B74" s="363"/>
      <c r="G74" s="1256"/>
      <c r="H74" s="1256"/>
      <c r="I74" s="1256"/>
      <c r="J74" s="1256"/>
      <c r="K74" s="1246"/>
      <c r="L74" s="1246"/>
      <c r="M74" s="1246"/>
      <c r="N74" s="1246"/>
      <c r="AM74" s="369"/>
      <c r="AN74" s="1248"/>
      <c r="AO74" s="1248"/>
      <c r="AP74" s="1248"/>
      <c r="AQ74" s="1248"/>
      <c r="AR74" s="1248"/>
      <c r="AS74" s="1248"/>
      <c r="AT74" s="1248"/>
      <c r="AU74" s="1248"/>
      <c r="AV74" s="1248"/>
      <c r="AW74" s="1248"/>
      <c r="AX74" s="1248"/>
      <c r="AY74" s="1248"/>
      <c r="AZ74" s="1248"/>
      <c r="BA74" s="1248"/>
      <c r="BB74" s="1248"/>
      <c r="BC74" s="1248"/>
      <c r="BD74" s="1248"/>
      <c r="BE74" s="1248"/>
      <c r="BF74" s="1248"/>
      <c r="BG74" s="1248"/>
      <c r="BH74" s="1248"/>
      <c r="BI74" s="1248"/>
      <c r="BJ74" s="1248"/>
      <c r="BK74" s="1248"/>
      <c r="BL74" s="1248"/>
      <c r="BM74" s="1248"/>
      <c r="BN74" s="1248"/>
      <c r="BO74" s="1248"/>
      <c r="BP74" s="1245"/>
      <c r="BQ74" s="1245"/>
      <c r="BR74" s="1245"/>
      <c r="BS74" s="1245"/>
      <c r="BT74" s="1245"/>
      <c r="BU74" s="1245"/>
      <c r="BV74" s="1245"/>
      <c r="BW74" s="1245"/>
      <c r="BX74" s="1245"/>
      <c r="BY74" s="1245"/>
      <c r="BZ74" s="1245"/>
      <c r="CA74" s="1245"/>
      <c r="CB74" s="1245"/>
      <c r="CC74" s="1245"/>
      <c r="CD74" s="1245"/>
      <c r="CE74" s="1245"/>
      <c r="CF74" s="1245"/>
      <c r="CG74" s="1245"/>
      <c r="CH74" s="1245"/>
      <c r="CI74" s="1245"/>
      <c r="CJ74" s="1245"/>
      <c r="CK74" s="1245"/>
      <c r="CL74" s="1245"/>
      <c r="CM74" s="1245"/>
      <c r="CN74" s="1245"/>
      <c r="CO74" s="1245"/>
      <c r="CP74" s="1245"/>
      <c r="CQ74" s="1245"/>
      <c r="CR74" s="1245"/>
      <c r="CS74" s="1245"/>
      <c r="CT74" s="1245"/>
      <c r="CU74" s="1245"/>
      <c r="CV74" s="1245"/>
      <c r="CW74" s="1245"/>
      <c r="CX74" s="1245"/>
      <c r="CY74" s="1245"/>
      <c r="CZ74" s="1245"/>
      <c r="DA74" s="1245"/>
      <c r="DB74" s="1245"/>
      <c r="DC74" s="1245"/>
    </row>
    <row r="75" spans="2:107" ht="13.5" x14ac:dyDescent="0.15">
      <c r="B75" s="363"/>
      <c r="G75" s="1256"/>
      <c r="H75" s="1256"/>
      <c r="I75" s="1251"/>
      <c r="J75" s="1251"/>
      <c r="K75" s="1252"/>
      <c r="L75" s="1252"/>
      <c r="M75" s="1252"/>
      <c r="N75" s="1252"/>
      <c r="AM75" s="369"/>
      <c r="AN75" s="1248"/>
      <c r="AO75" s="1248"/>
      <c r="AP75" s="1248"/>
      <c r="AQ75" s="1248"/>
      <c r="AR75" s="1248"/>
      <c r="AS75" s="1248"/>
      <c r="AT75" s="1248"/>
      <c r="AU75" s="1248"/>
      <c r="AV75" s="1248"/>
      <c r="AW75" s="1248"/>
      <c r="AX75" s="1248"/>
      <c r="AY75" s="1248"/>
      <c r="AZ75" s="1248"/>
      <c r="BA75" s="1248"/>
      <c r="BB75" s="1248" t="s">
        <v>606</v>
      </c>
      <c r="BC75" s="1248"/>
      <c r="BD75" s="1248"/>
      <c r="BE75" s="1248"/>
      <c r="BF75" s="1248"/>
      <c r="BG75" s="1248"/>
      <c r="BH75" s="1248"/>
      <c r="BI75" s="1248"/>
      <c r="BJ75" s="1248"/>
      <c r="BK75" s="1248"/>
      <c r="BL75" s="1248"/>
      <c r="BM75" s="1248"/>
      <c r="BN75" s="1248"/>
      <c r="BO75" s="1248"/>
      <c r="BP75" s="1245">
        <v>9.4</v>
      </c>
      <c r="BQ75" s="1245"/>
      <c r="BR75" s="1245"/>
      <c r="BS75" s="1245"/>
      <c r="BT75" s="1245"/>
      <c r="BU75" s="1245"/>
      <c r="BV75" s="1245"/>
      <c r="BW75" s="1245"/>
      <c r="BX75" s="1245">
        <v>9.1</v>
      </c>
      <c r="BY75" s="1245"/>
      <c r="BZ75" s="1245"/>
      <c r="CA75" s="1245"/>
      <c r="CB75" s="1245"/>
      <c r="CC75" s="1245"/>
      <c r="CD75" s="1245"/>
      <c r="CE75" s="1245"/>
      <c r="CF75" s="1245">
        <v>9</v>
      </c>
      <c r="CG75" s="1245"/>
      <c r="CH75" s="1245"/>
      <c r="CI75" s="1245"/>
      <c r="CJ75" s="1245"/>
      <c r="CK75" s="1245"/>
      <c r="CL75" s="1245"/>
      <c r="CM75" s="1245"/>
      <c r="CN75" s="1245">
        <v>9.1</v>
      </c>
      <c r="CO75" s="1245"/>
      <c r="CP75" s="1245"/>
      <c r="CQ75" s="1245"/>
      <c r="CR75" s="1245"/>
      <c r="CS75" s="1245"/>
      <c r="CT75" s="1245"/>
      <c r="CU75" s="1245"/>
      <c r="CV75" s="1245">
        <v>8.8000000000000007</v>
      </c>
      <c r="CW75" s="1245"/>
      <c r="CX75" s="1245"/>
      <c r="CY75" s="1245"/>
      <c r="CZ75" s="1245"/>
      <c r="DA75" s="1245"/>
      <c r="DB75" s="1245"/>
      <c r="DC75" s="1245"/>
    </row>
    <row r="76" spans="2:107" ht="13.5" x14ac:dyDescent="0.15">
      <c r="B76" s="363"/>
      <c r="G76" s="1256"/>
      <c r="H76" s="1256"/>
      <c r="I76" s="1251"/>
      <c r="J76" s="1251"/>
      <c r="K76" s="1252"/>
      <c r="L76" s="1252"/>
      <c r="M76" s="1252"/>
      <c r="N76" s="1252"/>
      <c r="AM76" s="369"/>
      <c r="AN76" s="1248"/>
      <c r="AO76" s="1248"/>
      <c r="AP76" s="1248"/>
      <c r="AQ76" s="1248"/>
      <c r="AR76" s="1248"/>
      <c r="AS76" s="1248"/>
      <c r="AT76" s="1248"/>
      <c r="AU76" s="1248"/>
      <c r="AV76" s="1248"/>
      <c r="AW76" s="1248"/>
      <c r="AX76" s="1248"/>
      <c r="AY76" s="1248"/>
      <c r="AZ76" s="1248"/>
      <c r="BA76" s="1248"/>
      <c r="BB76" s="1248"/>
      <c r="BC76" s="1248"/>
      <c r="BD76" s="1248"/>
      <c r="BE76" s="1248"/>
      <c r="BF76" s="1248"/>
      <c r="BG76" s="1248"/>
      <c r="BH76" s="1248"/>
      <c r="BI76" s="1248"/>
      <c r="BJ76" s="1248"/>
      <c r="BK76" s="1248"/>
      <c r="BL76" s="1248"/>
      <c r="BM76" s="1248"/>
      <c r="BN76" s="1248"/>
      <c r="BO76" s="1248"/>
      <c r="BP76" s="1245"/>
      <c r="BQ76" s="1245"/>
      <c r="BR76" s="1245"/>
      <c r="BS76" s="1245"/>
      <c r="BT76" s="1245"/>
      <c r="BU76" s="1245"/>
      <c r="BV76" s="1245"/>
      <c r="BW76" s="1245"/>
      <c r="BX76" s="1245"/>
      <c r="BY76" s="1245"/>
      <c r="BZ76" s="1245"/>
      <c r="CA76" s="1245"/>
      <c r="CB76" s="1245"/>
      <c r="CC76" s="1245"/>
      <c r="CD76" s="1245"/>
      <c r="CE76" s="1245"/>
      <c r="CF76" s="1245"/>
      <c r="CG76" s="1245"/>
      <c r="CH76" s="1245"/>
      <c r="CI76" s="1245"/>
      <c r="CJ76" s="1245"/>
      <c r="CK76" s="1245"/>
      <c r="CL76" s="1245"/>
      <c r="CM76" s="1245"/>
      <c r="CN76" s="1245"/>
      <c r="CO76" s="1245"/>
      <c r="CP76" s="1245"/>
      <c r="CQ76" s="1245"/>
      <c r="CR76" s="1245"/>
      <c r="CS76" s="1245"/>
      <c r="CT76" s="1245"/>
      <c r="CU76" s="1245"/>
      <c r="CV76" s="1245"/>
      <c r="CW76" s="1245"/>
      <c r="CX76" s="1245"/>
      <c r="CY76" s="1245"/>
      <c r="CZ76" s="1245"/>
      <c r="DA76" s="1245"/>
      <c r="DB76" s="1245"/>
      <c r="DC76" s="1245"/>
    </row>
    <row r="77" spans="2:107" ht="13.5" x14ac:dyDescent="0.15">
      <c r="B77" s="363"/>
      <c r="G77" s="1251"/>
      <c r="H77" s="1251"/>
      <c r="I77" s="1251"/>
      <c r="J77" s="1251"/>
      <c r="K77" s="1246"/>
      <c r="L77" s="1246"/>
      <c r="M77" s="1246"/>
      <c r="N77" s="1246"/>
      <c r="AN77" s="1247" t="s">
        <v>608</v>
      </c>
      <c r="AO77" s="1247"/>
      <c r="AP77" s="1247"/>
      <c r="AQ77" s="1247"/>
      <c r="AR77" s="1247"/>
      <c r="AS77" s="1247"/>
      <c r="AT77" s="1247"/>
      <c r="AU77" s="1247"/>
      <c r="AV77" s="1247"/>
      <c r="AW77" s="1247"/>
      <c r="AX77" s="1247"/>
      <c r="AY77" s="1247"/>
      <c r="AZ77" s="1247"/>
      <c r="BA77" s="1247"/>
      <c r="BB77" s="1248" t="s">
        <v>607</v>
      </c>
      <c r="BC77" s="1248"/>
      <c r="BD77" s="1248"/>
      <c r="BE77" s="1248"/>
      <c r="BF77" s="1248"/>
      <c r="BG77" s="1248"/>
      <c r="BH77" s="1248"/>
      <c r="BI77" s="1248"/>
      <c r="BJ77" s="1248"/>
      <c r="BK77" s="1248"/>
      <c r="BL77" s="1248"/>
      <c r="BM77" s="1248"/>
      <c r="BN77" s="1248"/>
      <c r="BO77" s="1248"/>
      <c r="BP77" s="1245">
        <v>55.4</v>
      </c>
      <c r="BQ77" s="1245"/>
      <c r="BR77" s="1245"/>
      <c r="BS77" s="1245"/>
      <c r="BT77" s="1245"/>
      <c r="BU77" s="1245"/>
      <c r="BV77" s="1245"/>
      <c r="BW77" s="1245"/>
      <c r="BX77" s="1245">
        <v>52.7</v>
      </c>
      <c r="BY77" s="1245"/>
      <c r="BZ77" s="1245"/>
      <c r="CA77" s="1245"/>
      <c r="CB77" s="1245"/>
      <c r="CC77" s="1245"/>
      <c r="CD77" s="1245"/>
      <c r="CE77" s="1245"/>
      <c r="CF77" s="1245">
        <v>49.7</v>
      </c>
      <c r="CG77" s="1245"/>
      <c r="CH77" s="1245"/>
      <c r="CI77" s="1245"/>
      <c r="CJ77" s="1245"/>
      <c r="CK77" s="1245"/>
      <c r="CL77" s="1245"/>
      <c r="CM77" s="1245"/>
      <c r="CN77" s="1245">
        <v>37.299999999999997</v>
      </c>
      <c r="CO77" s="1245"/>
      <c r="CP77" s="1245"/>
      <c r="CQ77" s="1245"/>
      <c r="CR77" s="1245"/>
      <c r="CS77" s="1245"/>
      <c r="CT77" s="1245"/>
      <c r="CU77" s="1245"/>
      <c r="CV77" s="1245">
        <v>25.1</v>
      </c>
      <c r="CW77" s="1245"/>
      <c r="CX77" s="1245"/>
      <c r="CY77" s="1245"/>
      <c r="CZ77" s="1245"/>
      <c r="DA77" s="1245"/>
      <c r="DB77" s="1245"/>
      <c r="DC77" s="1245"/>
    </row>
    <row r="78" spans="2:107" ht="13.5" x14ac:dyDescent="0.15">
      <c r="B78" s="363"/>
      <c r="G78" s="1251"/>
      <c r="H78" s="1251"/>
      <c r="I78" s="1251"/>
      <c r="J78" s="1251"/>
      <c r="K78" s="1246"/>
      <c r="L78" s="1246"/>
      <c r="M78" s="1246"/>
      <c r="N78" s="1246"/>
      <c r="AN78" s="1247"/>
      <c r="AO78" s="1247"/>
      <c r="AP78" s="1247"/>
      <c r="AQ78" s="1247"/>
      <c r="AR78" s="1247"/>
      <c r="AS78" s="1247"/>
      <c r="AT78" s="1247"/>
      <c r="AU78" s="1247"/>
      <c r="AV78" s="1247"/>
      <c r="AW78" s="1247"/>
      <c r="AX78" s="1247"/>
      <c r="AY78" s="1247"/>
      <c r="AZ78" s="1247"/>
      <c r="BA78" s="1247"/>
      <c r="BB78" s="1248"/>
      <c r="BC78" s="1248"/>
      <c r="BD78" s="1248"/>
      <c r="BE78" s="1248"/>
      <c r="BF78" s="1248"/>
      <c r="BG78" s="1248"/>
      <c r="BH78" s="1248"/>
      <c r="BI78" s="1248"/>
      <c r="BJ78" s="1248"/>
      <c r="BK78" s="1248"/>
      <c r="BL78" s="1248"/>
      <c r="BM78" s="1248"/>
      <c r="BN78" s="1248"/>
      <c r="BO78" s="1248"/>
      <c r="BP78" s="1245"/>
      <c r="BQ78" s="1245"/>
      <c r="BR78" s="1245"/>
      <c r="BS78" s="1245"/>
      <c r="BT78" s="1245"/>
      <c r="BU78" s="1245"/>
      <c r="BV78" s="1245"/>
      <c r="BW78" s="1245"/>
      <c r="BX78" s="1245"/>
      <c r="BY78" s="1245"/>
      <c r="BZ78" s="1245"/>
      <c r="CA78" s="1245"/>
      <c r="CB78" s="1245"/>
      <c r="CC78" s="1245"/>
      <c r="CD78" s="1245"/>
      <c r="CE78" s="1245"/>
      <c r="CF78" s="1245"/>
      <c r="CG78" s="1245"/>
      <c r="CH78" s="1245"/>
      <c r="CI78" s="1245"/>
      <c r="CJ78" s="1245"/>
      <c r="CK78" s="1245"/>
      <c r="CL78" s="1245"/>
      <c r="CM78" s="1245"/>
      <c r="CN78" s="1245"/>
      <c r="CO78" s="1245"/>
      <c r="CP78" s="1245"/>
      <c r="CQ78" s="1245"/>
      <c r="CR78" s="1245"/>
      <c r="CS78" s="1245"/>
      <c r="CT78" s="1245"/>
      <c r="CU78" s="1245"/>
      <c r="CV78" s="1245"/>
      <c r="CW78" s="1245"/>
      <c r="CX78" s="1245"/>
      <c r="CY78" s="1245"/>
      <c r="CZ78" s="1245"/>
      <c r="DA78" s="1245"/>
      <c r="DB78" s="1245"/>
      <c r="DC78" s="1245"/>
    </row>
    <row r="79" spans="2:107" ht="13.5" x14ac:dyDescent="0.15">
      <c r="B79" s="363"/>
      <c r="G79" s="1251"/>
      <c r="H79" s="1251"/>
      <c r="I79" s="1249"/>
      <c r="J79" s="1249"/>
      <c r="K79" s="1250"/>
      <c r="L79" s="1250"/>
      <c r="M79" s="1250"/>
      <c r="N79" s="1250"/>
      <c r="AN79" s="1247"/>
      <c r="AO79" s="1247"/>
      <c r="AP79" s="1247"/>
      <c r="AQ79" s="1247"/>
      <c r="AR79" s="1247"/>
      <c r="AS79" s="1247"/>
      <c r="AT79" s="1247"/>
      <c r="AU79" s="1247"/>
      <c r="AV79" s="1247"/>
      <c r="AW79" s="1247"/>
      <c r="AX79" s="1247"/>
      <c r="AY79" s="1247"/>
      <c r="AZ79" s="1247"/>
      <c r="BA79" s="1247"/>
      <c r="BB79" s="1248" t="s">
        <v>606</v>
      </c>
      <c r="BC79" s="1248"/>
      <c r="BD79" s="1248"/>
      <c r="BE79" s="1248"/>
      <c r="BF79" s="1248"/>
      <c r="BG79" s="1248"/>
      <c r="BH79" s="1248"/>
      <c r="BI79" s="1248"/>
      <c r="BJ79" s="1248"/>
      <c r="BK79" s="1248"/>
      <c r="BL79" s="1248"/>
      <c r="BM79" s="1248"/>
      <c r="BN79" s="1248"/>
      <c r="BO79" s="1248"/>
      <c r="BP79" s="1245">
        <v>9.6999999999999993</v>
      </c>
      <c r="BQ79" s="1245"/>
      <c r="BR79" s="1245"/>
      <c r="BS79" s="1245"/>
      <c r="BT79" s="1245"/>
      <c r="BU79" s="1245"/>
      <c r="BV79" s="1245"/>
      <c r="BW79" s="1245"/>
      <c r="BX79" s="1245">
        <v>9.5</v>
      </c>
      <c r="BY79" s="1245"/>
      <c r="BZ79" s="1245"/>
      <c r="CA79" s="1245"/>
      <c r="CB79" s="1245"/>
      <c r="CC79" s="1245"/>
      <c r="CD79" s="1245"/>
      <c r="CE79" s="1245"/>
      <c r="CF79" s="1245">
        <v>9.1999999999999993</v>
      </c>
      <c r="CG79" s="1245"/>
      <c r="CH79" s="1245"/>
      <c r="CI79" s="1245"/>
      <c r="CJ79" s="1245"/>
      <c r="CK79" s="1245"/>
      <c r="CL79" s="1245"/>
      <c r="CM79" s="1245"/>
      <c r="CN79" s="1245">
        <v>8.6</v>
      </c>
      <c r="CO79" s="1245"/>
      <c r="CP79" s="1245"/>
      <c r="CQ79" s="1245"/>
      <c r="CR79" s="1245"/>
      <c r="CS79" s="1245"/>
      <c r="CT79" s="1245"/>
      <c r="CU79" s="1245"/>
      <c r="CV79" s="1245">
        <v>8.3000000000000007</v>
      </c>
      <c r="CW79" s="1245"/>
      <c r="CX79" s="1245"/>
      <c r="CY79" s="1245"/>
      <c r="CZ79" s="1245"/>
      <c r="DA79" s="1245"/>
      <c r="DB79" s="1245"/>
      <c r="DC79" s="1245"/>
    </row>
    <row r="80" spans="2:107" ht="13.5" x14ac:dyDescent="0.15">
      <c r="B80" s="363"/>
      <c r="G80" s="1251"/>
      <c r="H80" s="1251"/>
      <c r="I80" s="1249"/>
      <c r="J80" s="1249"/>
      <c r="K80" s="1250"/>
      <c r="L80" s="1250"/>
      <c r="M80" s="1250"/>
      <c r="N80" s="1250"/>
      <c r="AN80" s="1247"/>
      <c r="AO80" s="1247"/>
      <c r="AP80" s="1247"/>
      <c r="AQ80" s="1247"/>
      <c r="AR80" s="1247"/>
      <c r="AS80" s="1247"/>
      <c r="AT80" s="1247"/>
      <c r="AU80" s="1247"/>
      <c r="AV80" s="1247"/>
      <c r="AW80" s="1247"/>
      <c r="AX80" s="1247"/>
      <c r="AY80" s="1247"/>
      <c r="AZ80" s="1247"/>
      <c r="BA80" s="1247"/>
      <c r="BB80" s="1248"/>
      <c r="BC80" s="1248"/>
      <c r="BD80" s="1248"/>
      <c r="BE80" s="1248"/>
      <c r="BF80" s="1248"/>
      <c r="BG80" s="1248"/>
      <c r="BH80" s="1248"/>
      <c r="BI80" s="1248"/>
      <c r="BJ80" s="1248"/>
      <c r="BK80" s="1248"/>
      <c r="BL80" s="1248"/>
      <c r="BM80" s="1248"/>
      <c r="BN80" s="1248"/>
      <c r="BO80" s="1248"/>
      <c r="BP80" s="1245"/>
      <c r="BQ80" s="1245"/>
      <c r="BR80" s="1245"/>
      <c r="BS80" s="1245"/>
      <c r="BT80" s="1245"/>
      <c r="BU80" s="1245"/>
      <c r="BV80" s="1245"/>
      <c r="BW80" s="1245"/>
      <c r="BX80" s="1245"/>
      <c r="BY80" s="1245"/>
      <c r="BZ80" s="1245"/>
      <c r="CA80" s="1245"/>
      <c r="CB80" s="1245"/>
      <c r="CC80" s="1245"/>
      <c r="CD80" s="1245"/>
      <c r="CE80" s="1245"/>
      <c r="CF80" s="1245"/>
      <c r="CG80" s="1245"/>
      <c r="CH80" s="1245"/>
      <c r="CI80" s="1245"/>
      <c r="CJ80" s="1245"/>
      <c r="CK80" s="1245"/>
      <c r="CL80" s="1245"/>
      <c r="CM80" s="1245"/>
      <c r="CN80" s="1245"/>
      <c r="CO80" s="1245"/>
      <c r="CP80" s="1245"/>
      <c r="CQ80" s="1245"/>
      <c r="CR80" s="1245"/>
      <c r="CS80" s="1245"/>
      <c r="CT80" s="1245"/>
      <c r="CU80" s="1245"/>
      <c r="CV80" s="1245"/>
      <c r="CW80" s="1245"/>
      <c r="CX80" s="1245"/>
      <c r="CY80" s="1245"/>
      <c r="CZ80" s="1245"/>
      <c r="DA80" s="1245"/>
      <c r="DB80" s="1245"/>
      <c r="DC80" s="1245"/>
    </row>
    <row r="81" spans="2:109" ht="13.5" x14ac:dyDescent="0.15">
      <c r="B81" s="363"/>
    </row>
    <row r="82" spans="2:109" ht="17.25" x14ac:dyDescent="0.15">
      <c r="B82" s="363"/>
      <c r="K82" s="368"/>
      <c r="L82" s="368"/>
      <c r="M82" s="368"/>
      <c r="N82" s="368"/>
      <c r="AQ82" s="368"/>
      <c r="AR82" s="368"/>
      <c r="AS82" s="368"/>
      <c r="AT82" s="368"/>
      <c r="BC82" s="368"/>
      <c r="BD82" s="368"/>
      <c r="BE82" s="368"/>
      <c r="BF82" s="368"/>
      <c r="BO82" s="368"/>
      <c r="BP82" s="368"/>
      <c r="BQ82" s="368"/>
      <c r="BR82" s="368"/>
      <c r="CA82" s="368"/>
      <c r="CB82" s="368"/>
      <c r="CC82" s="368"/>
      <c r="CD82" s="368"/>
      <c r="CM82" s="368"/>
      <c r="CN82" s="368"/>
      <c r="CO82" s="368"/>
      <c r="CP82" s="368"/>
      <c r="CY82" s="368"/>
      <c r="CZ82" s="368"/>
      <c r="DA82" s="368"/>
      <c r="DB82" s="368"/>
      <c r="DC82" s="368"/>
    </row>
    <row r="83" spans="2:109" ht="13.5" x14ac:dyDescent="0.15">
      <c r="B83" s="367"/>
      <c r="C83" s="366"/>
      <c r="D83" s="366"/>
      <c r="E83" s="366"/>
      <c r="F83" s="366"/>
      <c r="G83" s="366"/>
      <c r="H83" s="366"/>
      <c r="I83" s="366"/>
      <c r="J83" s="366"/>
      <c r="K83" s="366"/>
      <c r="L83" s="366"/>
      <c r="M83" s="366"/>
      <c r="N83" s="366"/>
      <c r="O83" s="366"/>
      <c r="P83" s="366"/>
      <c r="Q83" s="366"/>
      <c r="R83" s="366"/>
      <c r="S83" s="366"/>
      <c r="T83" s="366"/>
      <c r="U83" s="366"/>
      <c r="V83" s="366"/>
      <c r="W83" s="366"/>
      <c r="X83" s="366"/>
      <c r="Y83" s="366"/>
      <c r="Z83" s="366"/>
      <c r="AA83" s="366"/>
      <c r="AB83" s="366"/>
      <c r="AC83" s="366"/>
      <c r="AD83" s="366"/>
      <c r="AE83" s="366"/>
      <c r="AF83" s="366"/>
      <c r="AG83" s="366"/>
      <c r="AH83" s="366"/>
      <c r="AI83" s="366"/>
      <c r="AJ83" s="366"/>
      <c r="AK83" s="366"/>
      <c r="AL83" s="366"/>
      <c r="AM83" s="366"/>
      <c r="AN83" s="366"/>
      <c r="AO83" s="366"/>
      <c r="AP83" s="366"/>
      <c r="AQ83" s="366"/>
      <c r="AR83" s="366"/>
      <c r="AS83" s="366"/>
      <c r="AT83" s="366"/>
      <c r="AU83" s="366"/>
      <c r="AV83" s="366"/>
      <c r="AW83" s="366"/>
      <c r="AX83" s="366"/>
      <c r="AY83" s="366"/>
      <c r="AZ83" s="366"/>
      <c r="BA83" s="366"/>
      <c r="BB83" s="366"/>
      <c r="BC83" s="366"/>
      <c r="BD83" s="366"/>
      <c r="BE83" s="366"/>
      <c r="BF83" s="366"/>
      <c r="BG83" s="366"/>
      <c r="BH83" s="366"/>
      <c r="BI83" s="366"/>
      <c r="BJ83" s="366"/>
      <c r="BK83" s="366"/>
      <c r="BL83" s="366"/>
      <c r="BM83" s="366"/>
      <c r="BN83" s="366"/>
      <c r="BO83" s="366"/>
      <c r="BP83" s="366"/>
      <c r="BQ83" s="366"/>
      <c r="BR83" s="366"/>
      <c r="BS83" s="366"/>
      <c r="BT83" s="366"/>
      <c r="BU83" s="366"/>
      <c r="BV83" s="366"/>
      <c r="BW83" s="366"/>
      <c r="BX83" s="366"/>
      <c r="BY83" s="366"/>
      <c r="BZ83" s="366"/>
      <c r="CA83" s="366"/>
      <c r="CB83" s="366"/>
      <c r="CC83" s="366"/>
      <c r="CD83" s="366"/>
      <c r="CE83" s="366"/>
      <c r="CF83" s="366"/>
      <c r="CG83" s="366"/>
      <c r="CH83" s="366"/>
      <c r="CI83" s="366"/>
      <c r="CJ83" s="366"/>
      <c r="CK83" s="366"/>
      <c r="CL83" s="366"/>
      <c r="CM83" s="366"/>
      <c r="CN83" s="366"/>
      <c r="CO83" s="366"/>
      <c r="CP83" s="366"/>
      <c r="CQ83" s="366"/>
      <c r="CR83" s="366"/>
      <c r="CS83" s="366"/>
      <c r="CT83" s="366"/>
      <c r="CU83" s="366"/>
      <c r="CV83" s="366"/>
      <c r="CW83" s="366"/>
      <c r="CX83" s="366"/>
      <c r="CY83" s="366"/>
      <c r="CZ83" s="366"/>
      <c r="DA83" s="366"/>
      <c r="DB83" s="366"/>
      <c r="DC83" s="366"/>
      <c r="DD83" s="365"/>
    </row>
    <row r="84" spans="2:109" ht="13.5" x14ac:dyDescent="0.15">
      <c r="DD84" s="362"/>
      <c r="DE84" s="362"/>
    </row>
    <row r="85" spans="2:109" ht="13.5" x14ac:dyDescent="0.15">
      <c r="DD85" s="362"/>
      <c r="DE85" s="362"/>
    </row>
  </sheetData>
  <sheetProtection algorithmName="SHA-512" hashValue="cVLx1t9ezejZq5FW+mNBpfh40MnXj5MCzH0znekp+YW0hMrBDZ/olaUkorTh4j6NZcnj2VE0thJexJTxlbNMkg==" saltValue="cJibpLPetrtl3e3s+9HyLw==" spinCount="100000" sheet="1" objects="1" scenarios="1" formatCells="0"/>
  <dataConsolidate/>
  <mergeCells count="11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BX51:CE52"/>
    <mergeCell ref="CF51:CM52"/>
    <mergeCell ref="CN53:CU54"/>
    <mergeCell ref="I51:J52"/>
    <mergeCell ref="K51:K52"/>
    <mergeCell ref="L51:L52"/>
    <mergeCell ref="M51:M52"/>
    <mergeCell ref="N51:N52"/>
    <mergeCell ref="AN55:BA58"/>
    <mergeCell ref="BB55:BO56"/>
    <mergeCell ref="BP55:BW56"/>
    <mergeCell ref="BP57:BW58"/>
    <mergeCell ref="L57:L58"/>
    <mergeCell ref="M57:M58"/>
    <mergeCell ref="N57:N58"/>
    <mergeCell ref="BB57:BO58"/>
    <mergeCell ref="N53:N54"/>
    <mergeCell ref="BB53:BO54"/>
    <mergeCell ref="BP53:BW54"/>
    <mergeCell ref="BX53:CE54"/>
    <mergeCell ref="CF53:CM54"/>
    <mergeCell ref="AN51:BA54"/>
    <mergeCell ref="BB51:BO52"/>
    <mergeCell ref="BP51:BW52"/>
    <mergeCell ref="I57:J58"/>
    <mergeCell ref="K57:K58"/>
    <mergeCell ref="I53:J54"/>
    <mergeCell ref="K53:K54"/>
    <mergeCell ref="L53:L54"/>
    <mergeCell ref="M53:M54"/>
    <mergeCell ref="BX57:CE58"/>
    <mergeCell ref="CF57:CM58"/>
    <mergeCell ref="AN65:DC69"/>
    <mergeCell ref="BX55:CE56"/>
    <mergeCell ref="CF55:CM56"/>
    <mergeCell ref="CN55:CU56"/>
    <mergeCell ref="CV55:DC56"/>
    <mergeCell ref="CV72:DC72"/>
    <mergeCell ref="BX72:CE72"/>
    <mergeCell ref="CF72:CM72"/>
    <mergeCell ref="CN72:CU72"/>
    <mergeCell ref="CN57:CU58"/>
    <mergeCell ref="CV57:DC58"/>
    <mergeCell ref="G72:J72"/>
    <mergeCell ref="AN72:BO72"/>
    <mergeCell ref="BP72:BW72"/>
    <mergeCell ref="BP75:BW76"/>
    <mergeCell ref="G73:H76"/>
    <mergeCell ref="I73:J74"/>
    <mergeCell ref="K73:K74"/>
    <mergeCell ref="L73:L74"/>
    <mergeCell ref="M73:M74"/>
    <mergeCell ref="N73:N74"/>
    <mergeCell ref="CN75:CU76"/>
    <mergeCell ref="CV75:DC76"/>
    <mergeCell ref="G77:H80"/>
    <mergeCell ref="I77:J78"/>
    <mergeCell ref="K77:K78"/>
    <mergeCell ref="L77:L78"/>
    <mergeCell ref="M77:M78"/>
    <mergeCell ref="CN79:CU80"/>
    <mergeCell ref="BX73:CE74"/>
    <mergeCell ref="CF73:CM74"/>
    <mergeCell ref="CN73:CU74"/>
    <mergeCell ref="CV73:DC74"/>
    <mergeCell ref="I75:J76"/>
    <mergeCell ref="K75:K76"/>
    <mergeCell ref="L75:L76"/>
    <mergeCell ref="M75:M76"/>
    <mergeCell ref="N75:N76"/>
    <mergeCell ref="BB75:BO76"/>
    <mergeCell ref="AN73:BA76"/>
    <mergeCell ref="BB73:BO74"/>
    <mergeCell ref="BP73:BW74"/>
    <mergeCell ref="I79:J80"/>
    <mergeCell ref="K79:K80"/>
    <mergeCell ref="L79:L80"/>
    <mergeCell ref="M79:M80"/>
    <mergeCell ref="N79:N80"/>
    <mergeCell ref="BB79:BO80"/>
    <mergeCell ref="BP79:BW80"/>
    <mergeCell ref="BX75:CE76"/>
    <mergeCell ref="CF75:CM76"/>
    <mergeCell ref="CF77:CM78"/>
    <mergeCell ref="CF79:CM80"/>
    <mergeCell ref="BX79:CE80"/>
    <mergeCell ref="N77:N78"/>
    <mergeCell ref="AN77:BA80"/>
    <mergeCell ref="BB77:BO78"/>
    <mergeCell ref="BP77:BW78"/>
    <mergeCell ref="BX77:CE78"/>
    <mergeCell ref="CV79:DC80"/>
    <mergeCell ref="CN77:CU78"/>
    <mergeCell ref="CV77:DC78"/>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42" zoomScale="80" zoomScaleNormal="80" zoomScaleSheetLayoutView="70" workbookViewId="0">
      <selection activeCell="AV113" sqref="AV113"/>
    </sheetView>
  </sheetViews>
  <sheetFormatPr defaultColWidth="0" defaultRowHeight="13.5" customHeight="1" zeroHeight="1" x14ac:dyDescent="0.15"/>
  <cols>
    <col min="1" max="34" width="2.5" style="251" customWidth="1"/>
    <col min="35" max="122" width="2.5" style="250" customWidth="1"/>
    <col min="123" max="16384" width="2.5" style="250" hidden="1"/>
  </cols>
  <sheetData>
    <row r="1" spans="1:34" ht="13.5" customHeight="1" x14ac:dyDescent="0.15">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row>
    <row r="2" spans="1:34" x14ac:dyDescent="0.15">
      <c r="S2" s="250"/>
      <c r="AH2" s="250"/>
    </row>
    <row r="3" spans="1:34" x14ac:dyDescent="0.15">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row>
    <row r="4" spans="1:34" x14ac:dyDescent="0.15"/>
    <row r="5" spans="1:34" x14ac:dyDescent="0.15"/>
    <row r="6" spans="1:34" x14ac:dyDescent="0.15"/>
    <row r="7" spans="1:34" x14ac:dyDescent="0.15"/>
    <row r="8" spans="1:34" x14ac:dyDescent="0.15"/>
    <row r="9" spans="1:34" x14ac:dyDescent="0.15">
      <c r="AH9" s="250"/>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50"/>
    </row>
    <row r="18" spans="12:34" x14ac:dyDescent="0.15"/>
    <row r="19" spans="12:34" x14ac:dyDescent="0.15"/>
    <row r="20" spans="12:34" x14ac:dyDescent="0.15">
      <c r="AH20" s="250"/>
    </row>
    <row r="21" spans="12:34" x14ac:dyDescent="0.15">
      <c r="AH21" s="250"/>
    </row>
    <row r="22" spans="12:34" x14ac:dyDescent="0.15"/>
    <row r="23" spans="12:34" x14ac:dyDescent="0.15"/>
    <row r="24" spans="12:34" x14ac:dyDescent="0.15">
      <c r="Q24" s="250"/>
    </row>
    <row r="25" spans="12:34" x14ac:dyDescent="0.15"/>
    <row r="26" spans="12:34" x14ac:dyDescent="0.15"/>
    <row r="27" spans="12:34" x14ac:dyDescent="0.15"/>
    <row r="28" spans="12:34" x14ac:dyDescent="0.15">
      <c r="O28" s="250"/>
      <c r="T28" s="250"/>
      <c r="AH28" s="250"/>
    </row>
    <row r="29" spans="12:34" x14ac:dyDescent="0.15"/>
    <row r="30" spans="12:34" x14ac:dyDescent="0.15"/>
    <row r="31" spans="12:34" x14ac:dyDescent="0.15">
      <c r="Q31" s="250"/>
    </row>
    <row r="32" spans="12:34" x14ac:dyDescent="0.15">
      <c r="L32" s="250"/>
    </row>
    <row r="33" spans="2:34" x14ac:dyDescent="0.15">
      <c r="C33" s="250"/>
      <c r="E33" s="250"/>
      <c r="G33" s="250"/>
      <c r="I33" s="250"/>
      <c r="X33" s="250"/>
    </row>
    <row r="34" spans="2:34" x14ac:dyDescent="0.15">
      <c r="B34" s="250"/>
      <c r="P34" s="250"/>
      <c r="R34" s="250"/>
      <c r="T34" s="250"/>
    </row>
    <row r="35" spans="2:34" x14ac:dyDescent="0.15">
      <c r="D35" s="250"/>
      <c r="W35" s="250"/>
      <c r="AC35" s="250"/>
      <c r="AD35" s="250"/>
      <c r="AE35" s="250"/>
      <c r="AF35" s="250"/>
      <c r="AG35" s="250"/>
      <c r="AH35" s="250"/>
    </row>
    <row r="36" spans="2:34" x14ac:dyDescent="0.15">
      <c r="H36" s="250"/>
      <c r="J36" s="250"/>
      <c r="K36" s="250"/>
      <c r="M36" s="250"/>
      <c r="Y36" s="250"/>
      <c r="Z36" s="250"/>
      <c r="AA36" s="250"/>
      <c r="AB36" s="250"/>
      <c r="AC36" s="250"/>
      <c r="AD36" s="250"/>
      <c r="AE36" s="250"/>
      <c r="AF36" s="250"/>
      <c r="AG36" s="250"/>
      <c r="AH36" s="250"/>
    </row>
    <row r="37" spans="2:34" x14ac:dyDescent="0.15">
      <c r="AH37" s="250"/>
    </row>
    <row r="38" spans="2:34" x14ac:dyDescent="0.15">
      <c r="AG38" s="250"/>
      <c r="AH38" s="250"/>
    </row>
    <row r="39" spans="2:34" x14ac:dyDescent="0.15"/>
    <row r="40" spans="2:34" x14ac:dyDescent="0.15">
      <c r="X40" s="250"/>
    </row>
    <row r="41" spans="2:34" x14ac:dyDescent="0.15">
      <c r="R41" s="250"/>
    </row>
    <row r="42" spans="2:34" x14ac:dyDescent="0.15">
      <c r="W42" s="250"/>
    </row>
    <row r="43" spans="2:34" x14ac:dyDescent="0.15">
      <c r="Y43" s="250"/>
      <c r="Z43" s="250"/>
      <c r="AA43" s="250"/>
      <c r="AB43" s="250"/>
      <c r="AC43" s="250"/>
      <c r="AD43" s="250"/>
      <c r="AE43" s="250"/>
      <c r="AF43" s="250"/>
      <c r="AG43" s="250"/>
      <c r="AH43" s="250"/>
    </row>
    <row r="44" spans="2:34" x14ac:dyDescent="0.15">
      <c r="AH44" s="250"/>
    </row>
    <row r="45" spans="2:34" x14ac:dyDescent="0.15">
      <c r="X45" s="250"/>
    </row>
    <row r="46" spans="2:34" x14ac:dyDescent="0.15"/>
    <row r="47" spans="2:34" x14ac:dyDescent="0.15"/>
    <row r="48" spans="2:34" x14ac:dyDescent="0.15">
      <c r="W48" s="250"/>
      <c r="Y48" s="250"/>
      <c r="Z48" s="250"/>
      <c r="AA48" s="250"/>
      <c r="AB48" s="250"/>
      <c r="AC48" s="250"/>
      <c r="AD48" s="250"/>
      <c r="AE48" s="250"/>
      <c r="AF48" s="250"/>
      <c r="AG48" s="250"/>
      <c r="AH48" s="250"/>
    </row>
    <row r="49" spans="28:34" x14ac:dyDescent="0.15"/>
    <row r="50" spans="28:34" x14ac:dyDescent="0.15">
      <c r="AE50" s="250"/>
      <c r="AF50" s="250"/>
      <c r="AG50" s="250"/>
      <c r="AH50" s="250"/>
    </row>
    <row r="51" spans="28:34" x14ac:dyDescent="0.15">
      <c r="AC51" s="250"/>
      <c r="AD51" s="250"/>
      <c r="AE51" s="250"/>
      <c r="AF51" s="250"/>
      <c r="AG51" s="250"/>
      <c r="AH51" s="250"/>
    </row>
    <row r="52" spans="28:34" x14ac:dyDescent="0.15"/>
    <row r="53" spans="28:34" x14ac:dyDescent="0.15">
      <c r="AF53" s="250"/>
      <c r="AG53" s="250"/>
      <c r="AH53" s="250"/>
    </row>
    <row r="54" spans="28:34" x14ac:dyDescent="0.15">
      <c r="AH54" s="250"/>
    </row>
    <row r="55" spans="28:34" x14ac:dyDescent="0.15"/>
    <row r="56" spans="28:34" x14ac:dyDescent="0.15">
      <c r="AB56" s="250"/>
      <c r="AC56" s="250"/>
      <c r="AD56" s="250"/>
      <c r="AE56" s="250"/>
      <c r="AF56" s="250"/>
      <c r="AG56" s="250"/>
      <c r="AH56" s="250"/>
    </row>
    <row r="57" spans="28:34" x14ac:dyDescent="0.15">
      <c r="AH57" s="250"/>
    </row>
    <row r="58" spans="28:34" x14ac:dyDescent="0.15">
      <c r="AH58" s="250"/>
    </row>
    <row r="59" spans="28:34" x14ac:dyDescent="0.15"/>
    <row r="60" spans="28:34" x14ac:dyDescent="0.15"/>
    <row r="61" spans="28:34" x14ac:dyDescent="0.15"/>
    <row r="62" spans="28:34" x14ac:dyDescent="0.15"/>
    <row r="63" spans="28:34" x14ac:dyDescent="0.15">
      <c r="AH63" s="250"/>
    </row>
    <row r="64" spans="28:34" x14ac:dyDescent="0.15">
      <c r="AG64" s="250"/>
      <c r="AH64" s="250"/>
    </row>
    <row r="65" spans="28:34" x14ac:dyDescent="0.15"/>
    <row r="66" spans="28:34" x14ac:dyDescent="0.15"/>
    <row r="67" spans="28:34" x14ac:dyDescent="0.15"/>
    <row r="68" spans="28:34" x14ac:dyDescent="0.15">
      <c r="AB68" s="250"/>
      <c r="AC68" s="250"/>
      <c r="AD68" s="250"/>
      <c r="AE68" s="250"/>
      <c r="AF68" s="250"/>
      <c r="AG68" s="250"/>
      <c r="AH68" s="250"/>
    </row>
    <row r="69" spans="28:34" x14ac:dyDescent="0.15">
      <c r="AF69" s="250"/>
      <c r="AG69" s="250"/>
      <c r="AH69" s="250"/>
    </row>
    <row r="70" spans="28:34" x14ac:dyDescent="0.15"/>
    <row r="71" spans="28:34" x14ac:dyDescent="0.15"/>
    <row r="72" spans="28:34" x14ac:dyDescent="0.15"/>
    <row r="73" spans="28:34" x14ac:dyDescent="0.15"/>
    <row r="74" spans="28:34" x14ac:dyDescent="0.15"/>
    <row r="75" spans="28:34" x14ac:dyDescent="0.15">
      <c r="AH75" s="250"/>
    </row>
    <row r="76" spans="28:34" x14ac:dyDescent="0.15">
      <c r="AF76" s="250"/>
      <c r="AG76" s="250"/>
      <c r="AH76" s="250"/>
    </row>
    <row r="77" spans="28:34" x14ac:dyDescent="0.15">
      <c r="AG77" s="250"/>
      <c r="AH77" s="250"/>
    </row>
    <row r="78" spans="28:34" x14ac:dyDescent="0.15"/>
    <row r="79" spans="28:34" x14ac:dyDescent="0.15"/>
    <row r="80" spans="28:34" x14ac:dyDescent="0.15"/>
    <row r="81" spans="25:34" x14ac:dyDescent="0.15"/>
    <row r="82" spans="25:34" x14ac:dyDescent="0.15">
      <c r="Y82" s="250"/>
    </row>
    <row r="83" spans="25:34" x14ac:dyDescent="0.15">
      <c r="Y83" s="250"/>
      <c r="Z83" s="250"/>
      <c r="AA83" s="250"/>
      <c r="AB83" s="250"/>
      <c r="AC83" s="250"/>
      <c r="AD83" s="250"/>
      <c r="AE83" s="250"/>
      <c r="AF83" s="250"/>
      <c r="AG83" s="250"/>
      <c r="AH83" s="250"/>
    </row>
    <row r="84" spans="25:34" x14ac:dyDescent="0.15"/>
    <row r="85" spans="25:34" x14ac:dyDescent="0.15"/>
    <row r="86" spans="25:34" x14ac:dyDescent="0.15"/>
    <row r="87" spans="25:34" x14ac:dyDescent="0.15"/>
    <row r="88" spans="25:34" x14ac:dyDescent="0.15">
      <c r="AH88" s="25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0"/>
      <c r="AG94" s="250"/>
      <c r="AH94" s="250"/>
    </row>
    <row r="95" spans="25:34" ht="13.5" customHeight="1" x14ac:dyDescent="0.15">
      <c r="AH95" s="25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0"/>
    </row>
    <row r="102" spans="33:34" ht="13.5" customHeight="1" x14ac:dyDescent="0.15"/>
    <row r="103" spans="33:34" ht="13.5" customHeight="1" x14ac:dyDescent="0.15"/>
    <row r="104" spans="33:34" ht="13.5" customHeight="1" x14ac:dyDescent="0.15">
      <c r="AG104" s="250"/>
      <c r="AH104" s="25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0"/>
    </row>
    <row r="117" spans="34:122" ht="13.5" customHeight="1" x14ac:dyDescent="0.15"/>
    <row r="118" spans="34:122" ht="13.5" customHeight="1" x14ac:dyDescent="0.15"/>
    <row r="119" spans="34:122" ht="13.5" customHeight="1" x14ac:dyDescent="0.15"/>
    <row r="120" spans="34:122" ht="13.5" customHeight="1" x14ac:dyDescent="0.15">
      <c r="AH120" s="250"/>
    </row>
    <row r="121" spans="34:122" ht="13.5" customHeight="1" x14ac:dyDescent="0.15">
      <c r="AH121" s="250"/>
    </row>
    <row r="122" spans="34:122" ht="13.5" customHeight="1" x14ac:dyDescent="0.15"/>
    <row r="123" spans="34:122" ht="13.5" customHeight="1" x14ac:dyDescent="0.15"/>
    <row r="124" spans="34:122" ht="13.5" customHeight="1" x14ac:dyDescent="0.15"/>
    <row r="125" spans="34:122" ht="13.5" customHeight="1" x14ac:dyDescent="0.15">
      <c r="DR125" s="250" t="s">
        <v>619</v>
      </c>
    </row>
  </sheetData>
  <sheetProtection algorithmName="SHA-512" hashValue="UFG3Uk6cRwYF8AcikGnGOx+mG5nV2FwPiTImhOdBLjKeo0ISz5ncY0ze53+7EKtqhjWds9B51puGPi+p13OKBw==" saltValue="a5Xnc6KmFplOKQv9S3UN9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80" zoomScaleNormal="80" zoomScaleSheetLayoutView="55" workbookViewId="0">
      <selection activeCell="AG113" sqref="AG113"/>
    </sheetView>
  </sheetViews>
  <sheetFormatPr defaultColWidth="0" defaultRowHeight="13.5" customHeight="1" zeroHeight="1" x14ac:dyDescent="0.15"/>
  <cols>
    <col min="1" max="34" width="2.5" style="251" customWidth="1"/>
    <col min="35" max="122" width="2.5" style="250" customWidth="1"/>
    <col min="123" max="16384" width="2.5" style="250" hidden="1"/>
  </cols>
  <sheetData>
    <row r="1" spans="2:34" ht="13.5" customHeight="1" x14ac:dyDescent="0.15">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row>
    <row r="2" spans="2:34" x14ac:dyDescent="0.15">
      <c r="S2" s="250"/>
      <c r="AH2" s="250"/>
    </row>
    <row r="3" spans="2:34" x14ac:dyDescent="0.15">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row>
    <row r="4" spans="2:34" x14ac:dyDescent="0.15"/>
    <row r="5" spans="2:34" x14ac:dyDescent="0.15"/>
    <row r="6" spans="2:34" x14ac:dyDescent="0.15"/>
    <row r="7" spans="2:34" x14ac:dyDescent="0.15"/>
    <row r="8" spans="2:34" x14ac:dyDescent="0.15"/>
    <row r="9" spans="2:34" x14ac:dyDescent="0.15">
      <c r="AH9" s="25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50"/>
    </row>
    <row r="18" spans="12:34" x14ac:dyDescent="0.15"/>
    <row r="19" spans="12:34" x14ac:dyDescent="0.15"/>
    <row r="20" spans="12:34" x14ac:dyDescent="0.15">
      <c r="AH20" s="250"/>
    </row>
    <row r="21" spans="12:34" x14ac:dyDescent="0.15">
      <c r="AH21" s="250"/>
    </row>
    <row r="22" spans="12:34" x14ac:dyDescent="0.15"/>
    <row r="23" spans="12:34" x14ac:dyDescent="0.15"/>
    <row r="24" spans="12:34" x14ac:dyDescent="0.15">
      <c r="Q24" s="250"/>
    </row>
    <row r="25" spans="12:34" x14ac:dyDescent="0.15"/>
    <row r="26" spans="12:34" x14ac:dyDescent="0.15"/>
    <row r="27" spans="12:34" x14ac:dyDescent="0.15"/>
    <row r="28" spans="12:34" x14ac:dyDescent="0.15">
      <c r="O28" s="250"/>
      <c r="T28" s="250"/>
      <c r="AH28" s="250"/>
    </row>
    <row r="29" spans="12:34" x14ac:dyDescent="0.15"/>
    <row r="30" spans="12:34" x14ac:dyDescent="0.15"/>
    <row r="31" spans="12:34" x14ac:dyDescent="0.15">
      <c r="Q31" s="250"/>
    </row>
    <row r="32" spans="12:34" x14ac:dyDescent="0.15">
      <c r="L32" s="250"/>
    </row>
    <row r="33" spans="2:34" x14ac:dyDescent="0.15">
      <c r="C33" s="250"/>
      <c r="E33" s="250"/>
      <c r="G33" s="250"/>
      <c r="I33" s="250"/>
      <c r="X33" s="250"/>
    </row>
    <row r="34" spans="2:34" x14ac:dyDescent="0.15">
      <c r="B34" s="250"/>
      <c r="P34" s="250"/>
      <c r="R34" s="250"/>
      <c r="T34" s="250"/>
    </row>
    <row r="35" spans="2:34" x14ac:dyDescent="0.15">
      <c r="D35" s="250"/>
      <c r="W35" s="250"/>
      <c r="AC35" s="250"/>
      <c r="AD35" s="250"/>
      <c r="AE35" s="250"/>
      <c r="AF35" s="250"/>
      <c r="AG35" s="250"/>
      <c r="AH35" s="250"/>
    </row>
    <row r="36" spans="2:34" x14ac:dyDescent="0.15">
      <c r="H36" s="250"/>
      <c r="J36" s="250"/>
      <c r="K36" s="250"/>
      <c r="M36" s="250"/>
      <c r="Y36" s="250"/>
      <c r="Z36" s="250"/>
      <c r="AA36" s="250"/>
      <c r="AB36" s="250"/>
      <c r="AC36" s="250"/>
      <c r="AD36" s="250"/>
      <c r="AE36" s="250"/>
      <c r="AF36" s="250"/>
      <c r="AG36" s="250"/>
      <c r="AH36" s="250"/>
    </row>
    <row r="37" spans="2:34" x14ac:dyDescent="0.15">
      <c r="AH37" s="250"/>
    </row>
    <row r="38" spans="2:34" x14ac:dyDescent="0.15">
      <c r="AG38" s="250"/>
      <c r="AH38" s="250"/>
    </row>
    <row r="39" spans="2:34" x14ac:dyDescent="0.15"/>
    <row r="40" spans="2:34" x14ac:dyDescent="0.15">
      <c r="X40" s="250"/>
    </row>
    <row r="41" spans="2:34" x14ac:dyDescent="0.15">
      <c r="R41" s="250"/>
    </row>
    <row r="42" spans="2:34" x14ac:dyDescent="0.15">
      <c r="W42" s="250"/>
    </row>
    <row r="43" spans="2:34" x14ac:dyDescent="0.15">
      <c r="Y43" s="250"/>
      <c r="Z43" s="250"/>
      <c r="AA43" s="250"/>
      <c r="AB43" s="250"/>
      <c r="AC43" s="250"/>
      <c r="AD43" s="250"/>
      <c r="AE43" s="250"/>
      <c r="AF43" s="250"/>
      <c r="AG43" s="250"/>
      <c r="AH43" s="250"/>
    </row>
    <row r="44" spans="2:34" x14ac:dyDescent="0.15">
      <c r="AH44" s="250"/>
    </row>
    <row r="45" spans="2:34" x14ac:dyDescent="0.15">
      <c r="X45" s="250"/>
    </row>
    <row r="46" spans="2:34" x14ac:dyDescent="0.15"/>
    <row r="47" spans="2:34" x14ac:dyDescent="0.15"/>
    <row r="48" spans="2:34" x14ac:dyDescent="0.15">
      <c r="W48" s="250"/>
      <c r="Y48" s="250"/>
      <c r="Z48" s="250"/>
      <c r="AA48" s="250"/>
      <c r="AB48" s="250"/>
      <c r="AC48" s="250"/>
      <c r="AD48" s="250"/>
      <c r="AE48" s="250"/>
      <c r="AF48" s="250"/>
      <c r="AG48" s="250"/>
      <c r="AH48" s="250"/>
    </row>
    <row r="49" spans="28:34" x14ac:dyDescent="0.15"/>
    <row r="50" spans="28:34" x14ac:dyDescent="0.15">
      <c r="AE50" s="250"/>
      <c r="AF50" s="250"/>
      <c r="AG50" s="250"/>
      <c r="AH50" s="250"/>
    </row>
    <row r="51" spans="28:34" x14ac:dyDescent="0.15">
      <c r="AC51" s="250"/>
      <c r="AD51" s="250"/>
      <c r="AE51" s="250"/>
      <c r="AF51" s="250"/>
      <c r="AG51" s="250"/>
      <c r="AH51" s="250"/>
    </row>
    <row r="52" spans="28:34" x14ac:dyDescent="0.15"/>
    <row r="53" spans="28:34" x14ac:dyDescent="0.15">
      <c r="AF53" s="250"/>
      <c r="AG53" s="250"/>
      <c r="AH53" s="250"/>
    </row>
    <row r="54" spans="28:34" x14ac:dyDescent="0.15">
      <c r="AH54" s="250"/>
    </row>
    <row r="55" spans="28:34" x14ac:dyDescent="0.15"/>
    <row r="56" spans="28:34" x14ac:dyDescent="0.15">
      <c r="AB56" s="250"/>
      <c r="AC56" s="250"/>
      <c r="AD56" s="250"/>
      <c r="AE56" s="250"/>
      <c r="AF56" s="250"/>
      <c r="AG56" s="250"/>
      <c r="AH56" s="250"/>
    </row>
    <row r="57" spans="28:34" x14ac:dyDescent="0.15">
      <c r="AH57" s="250"/>
    </row>
    <row r="58" spans="28:34" x14ac:dyDescent="0.15">
      <c r="AH58" s="250"/>
    </row>
    <row r="59" spans="28:34" x14ac:dyDescent="0.15">
      <c r="AG59" s="250"/>
      <c r="AH59" s="250"/>
    </row>
    <row r="60" spans="28:34" x14ac:dyDescent="0.15"/>
    <row r="61" spans="28:34" x14ac:dyDescent="0.15"/>
    <row r="62" spans="28:34" x14ac:dyDescent="0.15"/>
    <row r="63" spans="28:34" x14ac:dyDescent="0.15">
      <c r="AH63" s="250"/>
    </row>
    <row r="64" spans="28:34" x14ac:dyDescent="0.15">
      <c r="AG64" s="250"/>
      <c r="AH64" s="250"/>
    </row>
    <row r="65" spans="28:34" x14ac:dyDescent="0.15"/>
    <row r="66" spans="28:34" x14ac:dyDescent="0.15"/>
    <row r="67" spans="28:34" x14ac:dyDescent="0.15"/>
    <row r="68" spans="28:34" x14ac:dyDescent="0.15">
      <c r="AB68" s="250"/>
      <c r="AC68" s="250"/>
      <c r="AD68" s="250"/>
      <c r="AE68" s="250"/>
      <c r="AF68" s="250"/>
      <c r="AG68" s="250"/>
      <c r="AH68" s="250"/>
    </row>
    <row r="69" spans="28:34" x14ac:dyDescent="0.15">
      <c r="AF69" s="250"/>
      <c r="AG69" s="250"/>
      <c r="AH69" s="250"/>
    </row>
    <row r="70" spans="28:34" x14ac:dyDescent="0.15"/>
    <row r="71" spans="28:34" x14ac:dyDescent="0.15"/>
    <row r="72" spans="28:34" x14ac:dyDescent="0.15"/>
    <row r="73" spans="28:34" x14ac:dyDescent="0.15"/>
    <row r="74" spans="28:34" x14ac:dyDescent="0.15"/>
    <row r="75" spans="28:34" x14ac:dyDescent="0.15">
      <c r="AH75" s="250"/>
    </row>
    <row r="76" spans="28:34" x14ac:dyDescent="0.15">
      <c r="AF76" s="250"/>
      <c r="AG76" s="250"/>
      <c r="AH76" s="250"/>
    </row>
    <row r="77" spans="28:34" x14ac:dyDescent="0.15">
      <c r="AG77" s="250"/>
      <c r="AH77" s="250"/>
    </row>
    <row r="78" spans="28:34" x14ac:dyDescent="0.15"/>
    <row r="79" spans="28:34" x14ac:dyDescent="0.15"/>
    <row r="80" spans="28:34" x14ac:dyDescent="0.15"/>
    <row r="81" spans="25:34" x14ac:dyDescent="0.15"/>
    <row r="82" spans="25:34" x14ac:dyDescent="0.15">
      <c r="Y82" s="250"/>
    </row>
    <row r="83" spans="25:34" x14ac:dyDescent="0.15">
      <c r="Y83" s="250"/>
      <c r="Z83" s="250"/>
      <c r="AA83" s="250"/>
      <c r="AB83" s="250"/>
      <c r="AC83" s="250"/>
      <c r="AD83" s="250"/>
      <c r="AE83" s="250"/>
      <c r="AF83" s="250"/>
      <c r="AG83" s="250"/>
      <c r="AH83" s="250"/>
    </row>
    <row r="84" spans="25:34" x14ac:dyDescent="0.15"/>
    <row r="85" spans="25:34" x14ac:dyDescent="0.15"/>
    <row r="86" spans="25:34" x14ac:dyDescent="0.15"/>
    <row r="87" spans="25:34" x14ac:dyDescent="0.15"/>
    <row r="88" spans="25:34" x14ac:dyDescent="0.15">
      <c r="AH88" s="25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0"/>
      <c r="AG94" s="250"/>
      <c r="AH94" s="250"/>
    </row>
    <row r="95" spans="25:34" ht="13.5" customHeight="1" x14ac:dyDescent="0.15">
      <c r="AH95" s="25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0"/>
    </row>
    <row r="102" spans="33:34" ht="13.5" customHeight="1" x14ac:dyDescent="0.15"/>
    <row r="103" spans="33:34" ht="13.5" customHeight="1" x14ac:dyDescent="0.15"/>
    <row r="104" spans="33:34" ht="13.5" customHeight="1" x14ac:dyDescent="0.15">
      <c r="AG104" s="250"/>
      <c r="AH104" s="25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0"/>
    </row>
    <row r="117" spans="34:122" ht="13.5" customHeight="1" x14ac:dyDescent="0.15"/>
    <row r="118" spans="34:122" ht="13.5" customHeight="1" x14ac:dyDescent="0.15"/>
    <row r="119" spans="34:122" ht="13.5" customHeight="1" x14ac:dyDescent="0.15"/>
    <row r="120" spans="34:122" ht="13.5" customHeight="1" x14ac:dyDescent="0.15">
      <c r="AH120" s="250"/>
    </row>
    <row r="121" spans="34:122" ht="13.5" customHeight="1" x14ac:dyDescent="0.15">
      <c r="AH121" s="250"/>
    </row>
    <row r="122" spans="34:122" ht="13.5" customHeight="1" x14ac:dyDescent="0.15"/>
    <row r="123" spans="34:122" ht="13.5" customHeight="1" x14ac:dyDescent="0.15"/>
    <row r="124" spans="34:122" ht="13.5" customHeight="1" x14ac:dyDescent="0.15"/>
    <row r="125" spans="34:122" ht="13.5" customHeight="1" x14ac:dyDescent="0.15">
      <c r="DR125" s="250" t="s">
        <v>620</v>
      </c>
    </row>
  </sheetData>
  <sheetProtection algorithmName="SHA-512" hashValue="5c7S+kY/5eo8vaXwHMwE1TppBg/acR8p5ueUKLuy2krrQVT5xqZ/+Ouy8m3FnGQqAtDUAPlBlh40lGNKyDY6OQ==" saltValue="DLRGzRL95Z75pcVO+l4ft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51</v>
      </c>
      <c r="E2" s="146"/>
      <c r="F2" s="147" t="s">
        <v>554</v>
      </c>
      <c r="G2" s="148"/>
      <c r="H2" s="149"/>
    </row>
    <row r="3" spans="1:8" x14ac:dyDescent="0.15">
      <c r="A3" s="145" t="s">
        <v>547</v>
      </c>
      <c r="B3" s="150"/>
      <c r="C3" s="151"/>
      <c r="D3" s="152">
        <v>49372</v>
      </c>
      <c r="E3" s="153"/>
      <c r="F3" s="154">
        <v>68468</v>
      </c>
      <c r="G3" s="155"/>
      <c r="H3" s="156"/>
    </row>
    <row r="4" spans="1:8" x14ac:dyDescent="0.15">
      <c r="A4" s="157"/>
      <c r="B4" s="158"/>
      <c r="C4" s="159"/>
      <c r="D4" s="160">
        <v>24521</v>
      </c>
      <c r="E4" s="161"/>
      <c r="F4" s="162">
        <v>34140</v>
      </c>
      <c r="G4" s="163"/>
      <c r="H4" s="164"/>
    </row>
    <row r="5" spans="1:8" x14ac:dyDescent="0.15">
      <c r="A5" s="145" t="s">
        <v>549</v>
      </c>
      <c r="B5" s="150"/>
      <c r="C5" s="151"/>
      <c r="D5" s="152">
        <v>47551</v>
      </c>
      <c r="E5" s="153"/>
      <c r="F5" s="154">
        <v>69729</v>
      </c>
      <c r="G5" s="155"/>
      <c r="H5" s="156"/>
    </row>
    <row r="6" spans="1:8" x14ac:dyDescent="0.15">
      <c r="A6" s="157"/>
      <c r="B6" s="158"/>
      <c r="C6" s="159"/>
      <c r="D6" s="160">
        <v>27511</v>
      </c>
      <c r="E6" s="161"/>
      <c r="F6" s="162">
        <v>38908</v>
      </c>
      <c r="G6" s="163"/>
      <c r="H6" s="164"/>
    </row>
    <row r="7" spans="1:8" x14ac:dyDescent="0.15">
      <c r="A7" s="145" t="s">
        <v>550</v>
      </c>
      <c r="B7" s="150"/>
      <c r="C7" s="151"/>
      <c r="D7" s="152">
        <v>60532</v>
      </c>
      <c r="E7" s="153"/>
      <c r="F7" s="154">
        <v>74581</v>
      </c>
      <c r="G7" s="155"/>
      <c r="H7" s="156"/>
    </row>
    <row r="8" spans="1:8" x14ac:dyDescent="0.15">
      <c r="A8" s="157"/>
      <c r="B8" s="158"/>
      <c r="C8" s="159"/>
      <c r="D8" s="160">
        <v>34222</v>
      </c>
      <c r="E8" s="161"/>
      <c r="F8" s="162">
        <v>41563</v>
      </c>
      <c r="G8" s="163"/>
      <c r="H8" s="164"/>
    </row>
    <row r="9" spans="1:8" x14ac:dyDescent="0.15">
      <c r="A9" s="145" t="s">
        <v>551</v>
      </c>
      <c r="B9" s="150"/>
      <c r="C9" s="151"/>
      <c r="D9" s="152">
        <v>78305</v>
      </c>
      <c r="E9" s="153"/>
      <c r="F9" s="154">
        <v>76347</v>
      </c>
      <c r="G9" s="155"/>
      <c r="H9" s="156"/>
    </row>
    <row r="10" spans="1:8" x14ac:dyDescent="0.15">
      <c r="A10" s="157"/>
      <c r="B10" s="158"/>
      <c r="C10" s="159"/>
      <c r="D10" s="160">
        <v>50452</v>
      </c>
      <c r="E10" s="161"/>
      <c r="F10" s="162">
        <v>41762</v>
      </c>
      <c r="G10" s="163"/>
      <c r="H10" s="164"/>
    </row>
    <row r="11" spans="1:8" x14ac:dyDescent="0.15">
      <c r="A11" s="145" t="s">
        <v>552</v>
      </c>
      <c r="B11" s="150"/>
      <c r="C11" s="151"/>
      <c r="D11" s="152">
        <v>36886</v>
      </c>
      <c r="E11" s="153"/>
      <c r="F11" s="154">
        <v>69604</v>
      </c>
      <c r="G11" s="155"/>
      <c r="H11" s="156"/>
    </row>
    <row r="12" spans="1:8" x14ac:dyDescent="0.15">
      <c r="A12" s="157"/>
      <c r="B12" s="158"/>
      <c r="C12" s="165"/>
      <c r="D12" s="160">
        <v>28248</v>
      </c>
      <c r="E12" s="161"/>
      <c r="F12" s="162">
        <v>36247</v>
      </c>
      <c r="G12" s="163"/>
      <c r="H12" s="164"/>
    </row>
    <row r="13" spans="1:8" x14ac:dyDescent="0.15">
      <c r="A13" s="145"/>
      <c r="B13" s="150"/>
      <c r="C13" s="166"/>
      <c r="D13" s="167">
        <v>54529</v>
      </c>
      <c r="E13" s="168"/>
      <c r="F13" s="169">
        <v>71746</v>
      </c>
      <c r="G13" s="170"/>
      <c r="H13" s="156"/>
    </row>
    <row r="14" spans="1:8" x14ac:dyDescent="0.15">
      <c r="A14" s="157"/>
      <c r="B14" s="158"/>
      <c r="C14" s="159"/>
      <c r="D14" s="160">
        <v>32991</v>
      </c>
      <c r="E14" s="161"/>
      <c r="F14" s="162">
        <v>38524</v>
      </c>
      <c r="G14" s="163"/>
      <c r="H14" s="164"/>
    </row>
    <row r="17" spans="1:11" x14ac:dyDescent="0.15">
      <c r="A17" s="141" t="s">
        <v>52</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53</v>
      </c>
      <c r="B19" s="171">
        <f>ROUND(VALUE(SUBSTITUTE(実質収支比率等に係る経年分析!F$48,"▲","-")),2)</f>
        <v>6.04</v>
      </c>
      <c r="C19" s="171">
        <f>ROUND(VALUE(SUBSTITUTE(実質収支比率等に係る経年分析!G$48,"▲","-")),2)</f>
        <v>10.97</v>
      </c>
      <c r="D19" s="171">
        <f>ROUND(VALUE(SUBSTITUTE(実質収支比率等に係る経年分析!H$48,"▲","-")),2)</f>
        <v>6.38</v>
      </c>
      <c r="E19" s="171">
        <f>ROUND(VALUE(SUBSTITUTE(実質収支比率等に係る経年分析!I$48,"▲","-")),2)</f>
        <v>12.7</v>
      </c>
      <c r="F19" s="171">
        <f>ROUND(VALUE(SUBSTITUTE(実質収支比率等に係る経年分析!J$48,"▲","-")),2)</f>
        <v>12.31</v>
      </c>
    </row>
    <row r="20" spans="1:11" x14ac:dyDescent="0.15">
      <c r="A20" s="171" t="s">
        <v>54</v>
      </c>
      <c r="B20" s="171">
        <f>ROUND(VALUE(SUBSTITUTE(実質収支比率等に係る経年分析!F$47,"▲","-")),2)</f>
        <v>15.12</v>
      </c>
      <c r="C20" s="171">
        <f>ROUND(VALUE(SUBSTITUTE(実質収支比率等に係る経年分析!G$47,"▲","-")),2)</f>
        <v>9.23</v>
      </c>
      <c r="D20" s="171">
        <f>ROUND(VALUE(SUBSTITUTE(実質収支比率等に係る経年分析!H$47,"▲","-")),2)</f>
        <v>10.48</v>
      </c>
      <c r="E20" s="171">
        <f>ROUND(VALUE(SUBSTITUTE(実質収支比率等に係る経年分析!I$47,"▲","-")),2)</f>
        <v>9.25</v>
      </c>
      <c r="F20" s="171">
        <f>ROUND(VALUE(SUBSTITUTE(実質収支比率等に係る経年分析!J$47,"▲","-")),2)</f>
        <v>19.27</v>
      </c>
    </row>
    <row r="21" spans="1:11" x14ac:dyDescent="0.15">
      <c r="A21" s="171" t="s">
        <v>55</v>
      </c>
      <c r="B21" s="171">
        <f>IF(ISNUMBER(VALUE(SUBSTITUTE(実質収支比率等に係る経年分析!F$49,"▲","-"))),ROUND(VALUE(SUBSTITUTE(実質収支比率等に係る経年分析!F$49,"▲","-")),2),NA())</f>
        <v>-4.9400000000000004</v>
      </c>
      <c r="C21" s="171">
        <f>IF(ISNUMBER(VALUE(SUBSTITUTE(実質収支比率等に係る経年分析!G$49,"▲","-"))),ROUND(VALUE(SUBSTITUTE(実質収支比率等に係る経年分析!G$49,"▲","-")),2),NA())</f>
        <v>0.19</v>
      </c>
      <c r="D21" s="171">
        <f>IF(ISNUMBER(VALUE(SUBSTITUTE(実質収支比率等に係る経年分析!H$49,"▲","-"))),ROUND(VALUE(SUBSTITUTE(実質収支比率等に係る経年分析!H$49,"▲","-")),2),NA())</f>
        <v>-3.31</v>
      </c>
      <c r="E21" s="171">
        <f>IF(ISNUMBER(VALUE(SUBSTITUTE(実質収支比率等に係る経年分析!I$49,"▲","-"))),ROUND(VALUE(SUBSTITUTE(実質収支比率等に係る経年分析!I$49,"▲","-")),2),NA())</f>
        <v>5.74</v>
      </c>
      <c r="F21" s="171">
        <f>IF(ISNUMBER(VALUE(SUBSTITUTE(実質収支比率等に係る経年分析!J$49,"▲","-"))),ROUND(VALUE(SUBSTITUTE(実質収支比率等に係る経年分析!J$49,"▲","-")),2),NA())</f>
        <v>10.68</v>
      </c>
    </row>
    <row r="24" spans="1:11" x14ac:dyDescent="0.15">
      <c r="A24" s="141" t="s">
        <v>56</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57</v>
      </c>
      <c r="C26" s="172" t="s">
        <v>58</v>
      </c>
      <c r="D26" s="172" t="s">
        <v>57</v>
      </c>
      <c r="E26" s="172" t="s">
        <v>58</v>
      </c>
      <c r="F26" s="172" t="s">
        <v>57</v>
      </c>
      <c r="G26" s="172" t="s">
        <v>58</v>
      </c>
      <c r="H26" s="172" t="s">
        <v>57</v>
      </c>
      <c r="I26" s="172" t="s">
        <v>58</v>
      </c>
      <c r="J26" s="172" t="s">
        <v>57</v>
      </c>
      <c r="K26" s="172" t="s">
        <v>58</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0.35</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0.42</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1.1000000000000001</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e">
        <f>IF(連結実質赤字比率に係る赤字・黒字の構成分析!C$41="",NA(),連結実質赤字比率に係る赤字・黒字の構成分析!C$41)</f>
        <v>#N/A</v>
      </c>
      <c r="B29" s="172" t="e">
        <f>IF(ROUND(VALUE(SUBSTITUTE(連結実質赤字比率に係る赤字・黒字の構成分析!F$41,"▲", "-")), 2) &lt; 0, ABS(ROUND(VALUE(SUBSTITUTE(連結実質赤字比率に係る赤字・黒字の構成分析!F$41,"▲", "-")), 2)), NA())</f>
        <v>#VALUE!</v>
      </c>
      <c r="C29" s="172" t="e">
        <f>IF(ROUND(VALUE(SUBSTITUTE(連結実質赤字比率に係る赤字・黒字の構成分析!F$41,"▲", "-")), 2) &gt;= 0, ABS(ROUND(VALUE(SUBSTITUTE(連結実質赤字比率に係る赤字・黒字の構成分析!F$41,"▲", "-")), 2)), NA())</f>
        <v>#VALUE!</v>
      </c>
      <c r="D29" s="172" t="e">
        <f>IF(ROUND(VALUE(SUBSTITUTE(連結実質赤字比率に係る赤字・黒字の構成分析!G$41,"▲", "-")), 2) &lt; 0, ABS(ROUND(VALUE(SUBSTITUTE(連結実質赤字比率に係る赤字・黒字の構成分析!G$41,"▲", "-")), 2)), NA())</f>
        <v>#VALUE!</v>
      </c>
      <c r="E29" s="172" t="e">
        <f>IF(ROUND(VALUE(SUBSTITUTE(連結実質赤字比率に係る赤字・黒字の構成分析!G$41,"▲", "-")), 2) &gt;= 0, ABS(ROUND(VALUE(SUBSTITUTE(連結実質赤字比率に係る赤字・黒字の構成分析!G$41,"▲", "-")), 2)), NA())</f>
        <v>#VALUE!</v>
      </c>
      <c r="F29" s="172" t="e">
        <f>IF(ROUND(VALUE(SUBSTITUTE(連結実質赤字比率に係る赤字・黒字の構成分析!H$41,"▲", "-")), 2) &lt; 0, ABS(ROUND(VALUE(SUBSTITUTE(連結実質赤字比率に係る赤字・黒字の構成分析!H$41,"▲", "-")), 2)), NA())</f>
        <v>#VALUE!</v>
      </c>
      <c r="G29" s="172" t="e">
        <f>IF(ROUND(VALUE(SUBSTITUTE(連結実質赤字比率に係る赤字・黒字の構成分析!H$41,"▲", "-")), 2) &gt;= 0, ABS(ROUND(VALUE(SUBSTITUTE(連結実質赤字比率に係る赤字・黒字の構成分析!H$41,"▲", "-")), 2)), NA())</f>
        <v>#VALUE!</v>
      </c>
      <c r="H29" s="172" t="e">
        <f>IF(ROUND(VALUE(SUBSTITUTE(連結実質赤字比率に係る赤字・黒字の構成分析!I$41,"▲", "-")), 2) &lt; 0, ABS(ROUND(VALUE(SUBSTITUTE(連結実質赤字比率に係る赤字・黒字の構成分析!I$41,"▲", "-")), 2)), NA())</f>
        <v>#VALUE!</v>
      </c>
      <c r="I29" s="172" t="e">
        <f>IF(ROUND(VALUE(SUBSTITUTE(連結実質赤字比率に係る赤字・黒字の構成分析!I$41,"▲", "-")), 2) &gt;= 0, ABS(ROUND(VALUE(SUBSTITUTE(連結実質赤字比率に係る赤字・黒字の構成分析!I$41,"▲", "-")), 2)), NA())</f>
        <v>#VALUE!</v>
      </c>
      <c r="J29" s="172" t="e">
        <f>IF(ROUND(VALUE(SUBSTITUTE(連結実質赤字比率に係る赤字・黒字の構成分析!J$41,"▲", "-")), 2) &lt; 0, ABS(ROUND(VALUE(SUBSTITUTE(連結実質赤字比率に係る赤字・黒字の構成分析!J$41,"▲", "-")), 2)), NA())</f>
        <v>#VALUE!</v>
      </c>
      <c r="K29" s="172" t="e">
        <f>IF(ROUND(VALUE(SUBSTITUTE(連結実質赤字比率に係る赤字・黒字の構成分析!J$41,"▲", "-")), 2) &gt;= 0, ABS(ROUND(VALUE(SUBSTITUTE(連結実質赤字比率に係る赤字・黒字の構成分析!J$41,"▲", "-")), 2)), NA())</f>
        <v>#VALUE!</v>
      </c>
    </row>
    <row r="30" spans="1:11" x14ac:dyDescent="0.15">
      <c r="A30" s="172" t="str">
        <f>IF(連結実質赤字比率に係る赤字・黒字の構成分析!C$40="",NA(),連結実質赤字比率に係る赤字・黒字の構成分析!C$40)</f>
        <v>ハッピーハイランド矢板排水処理事業特別会計</v>
      </c>
      <c r="B30" s="172" t="e">
        <f>IF(ROUND(VALUE(SUBSTITUTE(連結実質赤字比率に係る赤字・黒字の構成分析!F$40,"▲", "-")), 2) &lt; 0, ABS(ROUND(VALUE(SUBSTITUTE(連結実質赤字比率に係る赤字・黒字の構成分析!F$40,"▲", "-")), 2)), NA())</f>
        <v>#VALUE!</v>
      </c>
      <c r="C30" s="172" t="e">
        <f>IF(ROUND(VALUE(SUBSTITUTE(連結実質赤字比率に係る赤字・黒字の構成分析!F$40,"▲", "-")), 2) &gt;= 0, ABS(ROUND(VALUE(SUBSTITUTE(連結実質赤字比率に係る赤字・黒字の構成分析!F$40,"▲", "-")), 2)), NA())</f>
        <v>#VALUE!</v>
      </c>
      <c r="D30" s="172" t="e">
        <f>IF(ROUND(VALUE(SUBSTITUTE(連結実質赤字比率に係る赤字・黒字の構成分析!G$40,"▲", "-")), 2) &lt; 0, ABS(ROUND(VALUE(SUBSTITUTE(連結実質赤字比率に係る赤字・黒字の構成分析!G$40,"▲", "-")), 2)), NA())</f>
        <v>#VALUE!</v>
      </c>
      <c r="E30" s="172" t="e">
        <f>IF(ROUND(VALUE(SUBSTITUTE(連結実質赤字比率に係る赤字・黒字の構成分析!G$40,"▲", "-")), 2) &gt;= 0, ABS(ROUND(VALUE(SUBSTITUTE(連結実質赤字比率に係る赤字・黒字の構成分析!G$40,"▲", "-")), 2)), NA())</f>
        <v>#VALUE!</v>
      </c>
      <c r="F30" s="172" t="e">
        <f>IF(ROUND(VALUE(SUBSTITUTE(連結実質赤字比率に係る赤字・黒字の構成分析!H$40,"▲", "-")), 2) &lt; 0, ABS(ROUND(VALUE(SUBSTITUTE(連結実質赤字比率に係る赤字・黒字の構成分析!H$40,"▲", "-")), 2)), NA())</f>
        <v>#VALUE!</v>
      </c>
      <c r="G30" s="172" t="e">
        <f>IF(ROUND(VALUE(SUBSTITUTE(連結実質赤字比率に係る赤字・黒字の構成分析!H$40,"▲", "-")), 2) &gt;= 0, ABS(ROUND(VALUE(SUBSTITUTE(連結実質赤字比率に係る赤字・黒字の構成分析!H$40,"▲", "-")), 2)), NA())</f>
        <v>#VALUE!</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0.02</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0.05</v>
      </c>
    </row>
    <row r="31" spans="1:11" x14ac:dyDescent="0.15">
      <c r="A31" s="172" t="str">
        <f>IF(連結実質赤字比率に係る赤字・黒字の構成分析!C$39="",NA(),連結実質赤字比率に係る赤字・黒字の構成分析!C$39)</f>
        <v>後期高齢者医療特別会計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0.1</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0.15</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0.14000000000000001</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0.16</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0.25</v>
      </c>
    </row>
    <row r="32" spans="1:11" x14ac:dyDescent="0.15">
      <c r="A32" s="172" t="str">
        <f>IF(連結実質赤字比率に係る赤字・黒字の構成分析!C$38="",NA(),連結実質赤字比率に係る赤字・黒字の構成分析!C$38)</f>
        <v>国民健康保険特別会計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2.25</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1.1200000000000001</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0.91</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0.91</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1.3</v>
      </c>
    </row>
    <row r="33" spans="1:16" x14ac:dyDescent="0.15">
      <c r="A33" s="172" t="str">
        <f>IF(連結実質赤字比率に係る赤字・黒字の構成分析!C$37="",NA(),連結実質赤字比率に係る赤字・黒字の構成分析!C$37)</f>
        <v>下水道事業会計</v>
      </c>
      <c r="B33" s="172" t="e">
        <f>IF(ROUND(VALUE(SUBSTITUTE(連結実質赤字比率に係る赤字・黒字の構成分析!F$37,"▲", "-")), 2) &lt; 0, ABS(ROUND(VALUE(SUBSTITUTE(連結実質赤字比率に係る赤字・黒字の構成分析!F$37,"▲", "-")), 2)), NA())</f>
        <v>#VALUE!</v>
      </c>
      <c r="C33" s="172" t="e">
        <f>IF(ROUND(VALUE(SUBSTITUTE(連結実質赤字比率に係る赤字・黒字の構成分析!F$37,"▲", "-")), 2) &gt;= 0, ABS(ROUND(VALUE(SUBSTITUTE(連結実質赤字比率に係る赤字・黒字の構成分析!F$37,"▲", "-")), 2)), NA())</f>
        <v>#VALUE!</v>
      </c>
      <c r="D33" s="172" t="e">
        <f>IF(ROUND(VALUE(SUBSTITUTE(連結実質赤字比率に係る赤字・黒字の構成分析!G$37,"▲", "-")), 2) &lt; 0, ABS(ROUND(VALUE(SUBSTITUTE(連結実質赤字比率に係る赤字・黒字の構成分析!G$37,"▲", "-")), 2)), NA())</f>
        <v>#VALUE!</v>
      </c>
      <c r="E33" s="172" t="e">
        <f>IF(ROUND(VALUE(SUBSTITUTE(連結実質赤字比率に係る赤字・黒字の構成分析!G$37,"▲", "-")), 2) &gt;= 0, ABS(ROUND(VALUE(SUBSTITUTE(連結実質赤字比率に係る赤字・黒字の構成分析!G$37,"▲", "-")), 2)), NA())</f>
        <v>#VALUE!</v>
      </c>
      <c r="F33" s="172" t="e">
        <f>IF(ROUND(VALUE(SUBSTITUTE(連結実質赤字比率に係る赤字・黒字の構成分析!H$37,"▲", "-")), 2) &lt; 0, ABS(ROUND(VALUE(SUBSTITUTE(連結実質赤字比率に係る赤字・黒字の構成分析!H$37,"▲", "-")), 2)), NA())</f>
        <v>#VALUE!</v>
      </c>
      <c r="G33" s="172" t="e">
        <f>IF(ROUND(VALUE(SUBSTITUTE(連結実質赤字比率に係る赤字・黒字の構成分析!H$37,"▲", "-")), 2) &gt;= 0, ABS(ROUND(VALUE(SUBSTITUTE(連結実質赤字比率に係る赤字・黒字の構成分析!H$37,"▲", "-")), 2)), NA())</f>
        <v>#VALUE!</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1.53</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1.69</v>
      </c>
    </row>
    <row r="34" spans="1:16" x14ac:dyDescent="0.15">
      <c r="A34" s="172" t="str">
        <f>IF(連結実質赤字比率に係る赤字・黒字の構成分析!C$36="",NA(),連結実質赤字比率に係る赤字・黒字の構成分析!C$36)</f>
        <v>介護保険特別会計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1.32</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1.26</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1.76</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2.4500000000000002</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2.04</v>
      </c>
    </row>
    <row r="35" spans="1:16" x14ac:dyDescent="0.15">
      <c r="A35" s="172" t="str">
        <f>IF(連結実質赤字比率に係る赤字・黒字の構成分析!C$35="",NA(),連結実質赤字比率に係る赤字・黒字の構成分析!C$35)</f>
        <v>水道事業会計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5.23</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6.04</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6.42</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6.19</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5.97</v>
      </c>
    </row>
    <row r="36" spans="1:16" x14ac:dyDescent="0.15">
      <c r="A36" s="172" t="str">
        <f>IF(連結実質赤字比率に係る赤字・黒字の構成分析!C$34="",NA(),連結実質赤字比率に係る赤字・黒字の構成分析!C$34)</f>
        <v>一般会計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6.04</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10.94</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6.24</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12.66</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12.25</v>
      </c>
    </row>
    <row r="39" spans="1:16" x14ac:dyDescent="0.15">
      <c r="A39" s="141" t="s">
        <v>59</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60</v>
      </c>
      <c r="C41" s="173"/>
      <c r="D41" s="173" t="s">
        <v>61</v>
      </c>
      <c r="E41" s="173" t="s">
        <v>60</v>
      </c>
      <c r="F41" s="173"/>
      <c r="G41" s="173" t="s">
        <v>61</v>
      </c>
      <c r="H41" s="173" t="s">
        <v>60</v>
      </c>
      <c r="I41" s="173"/>
      <c r="J41" s="173" t="s">
        <v>61</v>
      </c>
      <c r="K41" s="173" t="s">
        <v>60</v>
      </c>
      <c r="L41" s="173"/>
      <c r="M41" s="173" t="s">
        <v>61</v>
      </c>
      <c r="N41" s="173" t="s">
        <v>60</v>
      </c>
      <c r="O41" s="173"/>
      <c r="P41" s="173" t="s">
        <v>61</v>
      </c>
    </row>
    <row r="42" spans="1:16" x14ac:dyDescent="0.15">
      <c r="A42" s="173" t="s">
        <v>62</v>
      </c>
      <c r="B42" s="173"/>
      <c r="C42" s="173"/>
      <c r="D42" s="173">
        <f>'実質公債費比率（分子）の構造'!K$52</f>
        <v>1157</v>
      </c>
      <c r="E42" s="173"/>
      <c r="F42" s="173"/>
      <c r="G42" s="173">
        <f>'実質公債費比率（分子）の構造'!L$52</f>
        <v>1116</v>
      </c>
      <c r="H42" s="173"/>
      <c r="I42" s="173"/>
      <c r="J42" s="173">
        <f>'実質公債費比率（分子）の構造'!M$52</f>
        <v>1085</v>
      </c>
      <c r="K42" s="173"/>
      <c r="L42" s="173"/>
      <c r="M42" s="173">
        <f>'実質公債費比率（分子）の構造'!N$52</f>
        <v>1069</v>
      </c>
      <c r="N42" s="173"/>
      <c r="O42" s="173"/>
      <c r="P42" s="173">
        <f>'実質公債費比率（分子）の構造'!O$52</f>
        <v>1027</v>
      </c>
    </row>
    <row r="43" spans="1:16" x14ac:dyDescent="0.15">
      <c r="A43" s="173" t="s">
        <v>63</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15">
      <c r="A44" s="173" t="s">
        <v>64</v>
      </c>
      <c r="B44" s="173">
        <f>'実質公債費比率（分子）の構造'!K$50</f>
        <v>155</v>
      </c>
      <c r="C44" s="173"/>
      <c r="D44" s="173"/>
      <c r="E44" s="173">
        <f>'実質公債費比率（分子）の構造'!L$50</f>
        <v>97</v>
      </c>
      <c r="F44" s="173"/>
      <c r="G44" s="173"/>
      <c r="H44" s="173">
        <f>'実質公債費比率（分子）の構造'!M$50</f>
        <v>166</v>
      </c>
      <c r="I44" s="173"/>
      <c r="J44" s="173"/>
      <c r="K44" s="173">
        <f>'実質公債費比率（分子）の構造'!N$50</f>
        <v>166</v>
      </c>
      <c r="L44" s="173"/>
      <c r="M44" s="173"/>
      <c r="N44" s="173">
        <f>'実質公債費比率（分子）の構造'!O$50</f>
        <v>129</v>
      </c>
      <c r="O44" s="173"/>
      <c r="P44" s="173"/>
    </row>
    <row r="45" spans="1:16" x14ac:dyDescent="0.15">
      <c r="A45" s="173" t="s">
        <v>65</v>
      </c>
      <c r="B45" s="173">
        <f>'実質公債費比率（分子）の構造'!K$49</f>
        <v>31</v>
      </c>
      <c r="C45" s="173"/>
      <c r="D45" s="173"/>
      <c r="E45" s="173">
        <f>'実質公債費比率（分子）の構造'!L$49</f>
        <v>35</v>
      </c>
      <c r="F45" s="173"/>
      <c r="G45" s="173"/>
      <c r="H45" s="173">
        <f>'実質公債費比率（分子）の構造'!M$49</f>
        <v>41</v>
      </c>
      <c r="I45" s="173"/>
      <c r="J45" s="173"/>
      <c r="K45" s="173">
        <f>'実質公債費比率（分子）の構造'!N$49</f>
        <v>41</v>
      </c>
      <c r="L45" s="173"/>
      <c r="M45" s="173"/>
      <c r="N45" s="173">
        <f>'実質公債費比率（分子）の構造'!O$49</f>
        <v>45</v>
      </c>
      <c r="O45" s="173"/>
      <c r="P45" s="173"/>
    </row>
    <row r="46" spans="1:16" x14ac:dyDescent="0.15">
      <c r="A46" s="173" t="s">
        <v>66</v>
      </c>
      <c r="B46" s="173">
        <f>'実質公債費比率（分子）の構造'!K$48</f>
        <v>397</v>
      </c>
      <c r="C46" s="173"/>
      <c r="D46" s="173"/>
      <c r="E46" s="173">
        <f>'実質公債費比率（分子）の構造'!L$48</f>
        <v>373</v>
      </c>
      <c r="F46" s="173"/>
      <c r="G46" s="173"/>
      <c r="H46" s="173">
        <f>'実質公債費比率（分子）の構造'!M$48</f>
        <v>317</v>
      </c>
      <c r="I46" s="173"/>
      <c r="J46" s="173"/>
      <c r="K46" s="173">
        <f>'実質公債費比率（分子）の構造'!N$48</f>
        <v>308</v>
      </c>
      <c r="L46" s="173"/>
      <c r="M46" s="173"/>
      <c r="N46" s="173">
        <f>'実質公債費比率（分子）の構造'!O$48</f>
        <v>183</v>
      </c>
      <c r="O46" s="173"/>
      <c r="P46" s="173"/>
    </row>
    <row r="47" spans="1:16" x14ac:dyDescent="0.15">
      <c r="A47" s="173" t="s">
        <v>13</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67</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68</v>
      </c>
      <c r="B49" s="173">
        <f>'実質公債費比率（分子）の構造'!K$45</f>
        <v>1173</v>
      </c>
      <c r="C49" s="173"/>
      <c r="D49" s="173"/>
      <c r="E49" s="173">
        <f>'実質公債費比率（分子）の構造'!L$45</f>
        <v>1188</v>
      </c>
      <c r="F49" s="173"/>
      <c r="G49" s="173"/>
      <c r="H49" s="173">
        <f>'実質公債費比率（分子）の構造'!M$45</f>
        <v>1201</v>
      </c>
      <c r="I49" s="173"/>
      <c r="J49" s="173"/>
      <c r="K49" s="173">
        <f>'実質公債費比率（分子）の構造'!N$45</f>
        <v>1188</v>
      </c>
      <c r="L49" s="173"/>
      <c r="M49" s="173"/>
      <c r="N49" s="173">
        <f>'実質公債費比率（分子）の構造'!O$45</f>
        <v>1247</v>
      </c>
      <c r="O49" s="173"/>
      <c r="P49" s="173"/>
    </row>
    <row r="50" spans="1:16" x14ac:dyDescent="0.15">
      <c r="A50" s="173" t="s">
        <v>69</v>
      </c>
      <c r="B50" s="173" t="e">
        <f>NA()</f>
        <v>#N/A</v>
      </c>
      <c r="C50" s="173">
        <f>IF(ISNUMBER('実質公債費比率（分子）の構造'!K$53),'実質公債費比率（分子）の構造'!K$53,NA())</f>
        <v>599</v>
      </c>
      <c r="D50" s="173" t="e">
        <f>NA()</f>
        <v>#N/A</v>
      </c>
      <c r="E50" s="173" t="e">
        <f>NA()</f>
        <v>#N/A</v>
      </c>
      <c r="F50" s="173">
        <f>IF(ISNUMBER('実質公債費比率（分子）の構造'!L$53),'実質公債費比率（分子）の構造'!L$53,NA())</f>
        <v>577</v>
      </c>
      <c r="G50" s="173" t="e">
        <f>NA()</f>
        <v>#N/A</v>
      </c>
      <c r="H50" s="173" t="e">
        <f>NA()</f>
        <v>#N/A</v>
      </c>
      <c r="I50" s="173">
        <f>IF(ISNUMBER('実質公債費比率（分子）の構造'!M$53),'実質公債費比率（分子）の構造'!M$53,NA())</f>
        <v>640</v>
      </c>
      <c r="J50" s="173" t="e">
        <f>NA()</f>
        <v>#N/A</v>
      </c>
      <c r="K50" s="173" t="e">
        <f>NA()</f>
        <v>#N/A</v>
      </c>
      <c r="L50" s="173">
        <f>IF(ISNUMBER('実質公債費比率（分子）の構造'!N$53),'実質公債費比率（分子）の構造'!N$53,NA())</f>
        <v>634</v>
      </c>
      <c r="M50" s="173" t="e">
        <f>NA()</f>
        <v>#N/A</v>
      </c>
      <c r="N50" s="173" t="e">
        <f>NA()</f>
        <v>#N/A</v>
      </c>
      <c r="O50" s="173">
        <f>IF(ISNUMBER('実質公債費比率（分子）の構造'!O$53),'実質公債費比率（分子）の構造'!O$53,NA())</f>
        <v>577</v>
      </c>
      <c r="P50" s="173" t="e">
        <f>NA()</f>
        <v>#N/A</v>
      </c>
    </row>
    <row r="53" spans="1:16" x14ac:dyDescent="0.15">
      <c r="A53" s="141" t="s">
        <v>70</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71</v>
      </c>
      <c r="C55" s="172"/>
      <c r="D55" s="172" t="s">
        <v>72</v>
      </c>
      <c r="E55" s="172" t="s">
        <v>71</v>
      </c>
      <c r="F55" s="172"/>
      <c r="G55" s="172" t="s">
        <v>72</v>
      </c>
      <c r="H55" s="172" t="s">
        <v>71</v>
      </c>
      <c r="I55" s="172"/>
      <c r="J55" s="172" t="s">
        <v>72</v>
      </c>
      <c r="K55" s="172" t="s">
        <v>71</v>
      </c>
      <c r="L55" s="172"/>
      <c r="M55" s="172" t="s">
        <v>72</v>
      </c>
      <c r="N55" s="172" t="s">
        <v>71</v>
      </c>
      <c r="O55" s="172"/>
      <c r="P55" s="172" t="s">
        <v>72</v>
      </c>
    </row>
    <row r="56" spans="1:16" x14ac:dyDescent="0.15">
      <c r="A56" s="172" t="s">
        <v>42</v>
      </c>
      <c r="B56" s="172"/>
      <c r="C56" s="172"/>
      <c r="D56" s="172">
        <f>'将来負担比率（分子）の構造'!I$52</f>
        <v>10403</v>
      </c>
      <c r="E56" s="172"/>
      <c r="F56" s="172"/>
      <c r="G56" s="172">
        <f>'将来負担比率（分子）の構造'!J$52</f>
        <v>10350</v>
      </c>
      <c r="H56" s="172"/>
      <c r="I56" s="172"/>
      <c r="J56" s="172">
        <f>'将来負担比率（分子）の構造'!K$52</f>
        <v>10402</v>
      </c>
      <c r="K56" s="172"/>
      <c r="L56" s="172"/>
      <c r="M56" s="172">
        <f>'将来負担比率（分子）の構造'!L$52</f>
        <v>10349</v>
      </c>
      <c r="N56" s="172"/>
      <c r="O56" s="172"/>
      <c r="P56" s="172">
        <f>'将来負担比率（分子）の構造'!M$52</f>
        <v>10229</v>
      </c>
    </row>
    <row r="57" spans="1:16" x14ac:dyDescent="0.15">
      <c r="A57" s="172" t="s">
        <v>41</v>
      </c>
      <c r="B57" s="172"/>
      <c r="C57" s="172"/>
      <c r="D57" s="172">
        <f>'将来負担比率（分子）の構造'!I$51</f>
        <v>1652</v>
      </c>
      <c r="E57" s="172"/>
      <c r="F57" s="172"/>
      <c r="G57" s="172">
        <f>'将来負担比率（分子）の構造'!J$51</f>
        <v>1718</v>
      </c>
      <c r="H57" s="172"/>
      <c r="I57" s="172"/>
      <c r="J57" s="172">
        <f>'将来負担比率（分子）の構造'!K$51</f>
        <v>1780</v>
      </c>
      <c r="K57" s="172"/>
      <c r="L57" s="172"/>
      <c r="M57" s="172">
        <f>'将来負担比率（分子）の構造'!L$51</f>
        <v>1794</v>
      </c>
      <c r="N57" s="172"/>
      <c r="O57" s="172"/>
      <c r="P57" s="172">
        <f>'将来負担比率（分子）の構造'!M$51</f>
        <v>1634</v>
      </c>
    </row>
    <row r="58" spans="1:16" x14ac:dyDescent="0.15">
      <c r="A58" s="172" t="s">
        <v>40</v>
      </c>
      <c r="B58" s="172"/>
      <c r="C58" s="172"/>
      <c r="D58" s="172">
        <f>'将来負担比率（分子）の構造'!I$50</f>
        <v>3096</v>
      </c>
      <c r="E58" s="172"/>
      <c r="F58" s="172"/>
      <c r="G58" s="172">
        <f>'将来負担比率（分子）の構造'!J$50</f>
        <v>2817</v>
      </c>
      <c r="H58" s="172"/>
      <c r="I58" s="172"/>
      <c r="J58" s="172">
        <f>'将来負担比率（分子）の構造'!K$50</f>
        <v>2599</v>
      </c>
      <c r="K58" s="172"/>
      <c r="L58" s="172"/>
      <c r="M58" s="172">
        <f>'将来負担比率（分子）の構造'!L$50</f>
        <v>2716</v>
      </c>
      <c r="N58" s="172"/>
      <c r="O58" s="172"/>
      <c r="P58" s="172">
        <f>'将来負担比率（分子）の構造'!M$50</f>
        <v>4059</v>
      </c>
    </row>
    <row r="59" spans="1:16" x14ac:dyDescent="0.15">
      <c r="A59" s="172" t="s">
        <v>38</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37</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35</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15">
      <c r="A62" s="172" t="s">
        <v>34</v>
      </c>
      <c r="B62" s="172">
        <f>'将来負担比率（分子）の構造'!I$45</f>
        <v>2232</v>
      </c>
      <c r="C62" s="172"/>
      <c r="D62" s="172"/>
      <c r="E62" s="172">
        <f>'将来負担比率（分子）の構造'!J$45</f>
        <v>2113</v>
      </c>
      <c r="F62" s="172"/>
      <c r="G62" s="172"/>
      <c r="H62" s="172">
        <f>'将来負担比率（分子）の構造'!K$45</f>
        <v>2088</v>
      </c>
      <c r="I62" s="172"/>
      <c r="J62" s="172"/>
      <c r="K62" s="172">
        <f>'将来負担比率（分子）の構造'!L$45</f>
        <v>2046</v>
      </c>
      <c r="L62" s="172"/>
      <c r="M62" s="172"/>
      <c r="N62" s="172">
        <f>'将来負担比率（分子）の構造'!M$45</f>
        <v>2047</v>
      </c>
      <c r="O62" s="172"/>
      <c r="P62" s="172"/>
    </row>
    <row r="63" spans="1:16" x14ac:dyDescent="0.15">
      <c r="A63" s="172" t="s">
        <v>33</v>
      </c>
      <c r="B63" s="172">
        <f>'将来負担比率（分子）の構造'!I$44</f>
        <v>256</v>
      </c>
      <c r="C63" s="172"/>
      <c r="D63" s="172"/>
      <c r="E63" s="172">
        <f>'将来負担比率（分子）の構造'!J$44</f>
        <v>332</v>
      </c>
      <c r="F63" s="172"/>
      <c r="G63" s="172"/>
      <c r="H63" s="172">
        <f>'将来負担比率（分子）の構造'!K$44</f>
        <v>736</v>
      </c>
      <c r="I63" s="172"/>
      <c r="J63" s="172"/>
      <c r="K63" s="172">
        <f>'将来負担比率（分子）の構造'!L$44</f>
        <v>741</v>
      </c>
      <c r="L63" s="172"/>
      <c r="M63" s="172"/>
      <c r="N63" s="172">
        <f>'将来負担比率（分子）の構造'!M$44</f>
        <v>917</v>
      </c>
      <c r="O63" s="172"/>
      <c r="P63" s="172"/>
    </row>
    <row r="64" spans="1:16" x14ac:dyDescent="0.15">
      <c r="A64" s="172" t="s">
        <v>32</v>
      </c>
      <c r="B64" s="172">
        <f>'将来負担比率（分子）の構造'!I$43</f>
        <v>3626</v>
      </c>
      <c r="C64" s="172"/>
      <c r="D64" s="172"/>
      <c r="E64" s="172">
        <f>'将来負担比率（分子）の構造'!J$43</f>
        <v>3497</v>
      </c>
      <c r="F64" s="172"/>
      <c r="G64" s="172"/>
      <c r="H64" s="172">
        <f>'将来負担比率（分子）の構造'!K$43</f>
        <v>3216</v>
      </c>
      <c r="I64" s="172"/>
      <c r="J64" s="172"/>
      <c r="K64" s="172">
        <f>'将来負担比率（分子）の構造'!L$43</f>
        <v>3057</v>
      </c>
      <c r="L64" s="172"/>
      <c r="M64" s="172"/>
      <c r="N64" s="172">
        <f>'将来負担比率（分子）の構造'!M$43</f>
        <v>2631</v>
      </c>
      <c r="O64" s="172"/>
      <c r="P64" s="172"/>
    </row>
    <row r="65" spans="1:16" x14ac:dyDescent="0.15">
      <c r="A65" s="172" t="s">
        <v>31</v>
      </c>
      <c r="B65" s="172">
        <f>'将来負担比率（分子）の構造'!I$42</f>
        <v>57</v>
      </c>
      <c r="C65" s="172"/>
      <c r="D65" s="172"/>
      <c r="E65" s="172">
        <f>'将来負担比率（分子）の構造'!J$42</f>
        <v>38</v>
      </c>
      <c r="F65" s="172"/>
      <c r="G65" s="172"/>
      <c r="H65" s="172">
        <f>'将来負担比率（分子）の構造'!K$42</f>
        <v>41</v>
      </c>
      <c r="I65" s="172"/>
      <c r="J65" s="172"/>
      <c r="K65" s="172">
        <f>'将来負担比率（分子）の構造'!L$42</f>
        <v>50</v>
      </c>
      <c r="L65" s="172"/>
      <c r="M65" s="172"/>
      <c r="N65" s="172">
        <f>'将来負担比率（分子）の構造'!M$42</f>
        <v>54</v>
      </c>
      <c r="O65" s="172"/>
      <c r="P65" s="172"/>
    </row>
    <row r="66" spans="1:16" x14ac:dyDescent="0.15">
      <c r="A66" s="172" t="s">
        <v>30</v>
      </c>
      <c r="B66" s="172">
        <f>'将来負担比率（分子）の構造'!I$41</f>
        <v>12062</v>
      </c>
      <c r="C66" s="172"/>
      <c r="D66" s="172"/>
      <c r="E66" s="172">
        <f>'将来負担比率（分子）の構造'!J$41</f>
        <v>11775</v>
      </c>
      <c r="F66" s="172"/>
      <c r="G66" s="172"/>
      <c r="H66" s="172">
        <f>'将来負担比率（分子）の構造'!K$41</f>
        <v>12065</v>
      </c>
      <c r="I66" s="172"/>
      <c r="J66" s="172"/>
      <c r="K66" s="172">
        <f>'将来負担比率（分子）の構造'!L$41</f>
        <v>12583</v>
      </c>
      <c r="L66" s="172"/>
      <c r="M66" s="172"/>
      <c r="N66" s="172">
        <f>'将来負担比率（分子）の構造'!M$41</f>
        <v>12418</v>
      </c>
      <c r="O66" s="172"/>
      <c r="P66" s="172"/>
    </row>
    <row r="67" spans="1:16" x14ac:dyDescent="0.15">
      <c r="A67" s="172" t="s">
        <v>73</v>
      </c>
      <c r="B67" s="172" t="e">
        <f>NA()</f>
        <v>#N/A</v>
      </c>
      <c r="C67" s="172">
        <f>IF(ISNUMBER('将来負担比率（分子）の構造'!I$53), IF('将来負担比率（分子）の構造'!I$53 &lt; 0, 0, '将来負担比率（分子）の構造'!I$53), NA())</f>
        <v>3081</v>
      </c>
      <c r="D67" s="172" t="e">
        <f>NA()</f>
        <v>#N/A</v>
      </c>
      <c r="E67" s="172" t="e">
        <f>NA()</f>
        <v>#N/A</v>
      </c>
      <c r="F67" s="172">
        <f>IF(ISNUMBER('将来負担比率（分子）の構造'!J$53), IF('将来負担比率（分子）の構造'!J$53 &lt; 0, 0, '将来負担比率（分子）の構造'!J$53), NA())</f>
        <v>2870</v>
      </c>
      <c r="G67" s="172" t="e">
        <f>NA()</f>
        <v>#N/A</v>
      </c>
      <c r="H67" s="172" t="e">
        <f>NA()</f>
        <v>#N/A</v>
      </c>
      <c r="I67" s="172">
        <f>IF(ISNUMBER('将来負担比率（分子）の構造'!K$53), IF('将来負担比率（分子）の構造'!K$53 &lt; 0, 0, '将来負担比率（分子）の構造'!K$53), NA())</f>
        <v>3365</v>
      </c>
      <c r="J67" s="172" t="e">
        <f>NA()</f>
        <v>#N/A</v>
      </c>
      <c r="K67" s="172" t="e">
        <f>NA()</f>
        <v>#N/A</v>
      </c>
      <c r="L67" s="172">
        <f>IF(ISNUMBER('将来負担比率（分子）の構造'!L$53), IF('将来負担比率（分子）の構造'!L$53 &lt; 0, 0, '将来負担比率（分子）の構造'!L$53), NA())</f>
        <v>3619</v>
      </c>
      <c r="M67" s="172" t="e">
        <f>NA()</f>
        <v>#N/A</v>
      </c>
      <c r="N67" s="172" t="e">
        <f>NA()</f>
        <v>#N/A</v>
      </c>
      <c r="O67" s="172">
        <f>IF(ISNUMBER('将来負担比率（分子）の構造'!M$53), IF('将来負担比率（分子）の構造'!M$53 &lt; 0, 0, '将来負担比率（分子）の構造'!M$53), NA())</f>
        <v>2145</v>
      </c>
      <c r="P67" s="172" t="e">
        <f>NA()</f>
        <v>#N/A</v>
      </c>
    </row>
    <row r="70" spans="1:16" x14ac:dyDescent="0.15">
      <c r="A70" s="174" t="s">
        <v>74</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75</v>
      </c>
      <c r="B72" s="176">
        <f>基金残高に係る経年分析!F55</f>
        <v>795</v>
      </c>
      <c r="C72" s="176">
        <f>基金残高に係る経年分析!G55</f>
        <v>724</v>
      </c>
      <c r="D72" s="176">
        <f>基金残高に係る経年分析!H55</f>
        <v>1584</v>
      </c>
    </row>
    <row r="73" spans="1:16" x14ac:dyDescent="0.15">
      <c r="A73" s="175" t="s">
        <v>76</v>
      </c>
      <c r="B73" s="176">
        <f>基金残高に係る経年分析!F56</f>
        <v>167</v>
      </c>
      <c r="C73" s="176">
        <f>基金残高に係る経年分析!G56</f>
        <v>167</v>
      </c>
      <c r="D73" s="176">
        <f>基金残高に係る経年分析!H56</f>
        <v>370</v>
      </c>
    </row>
    <row r="74" spans="1:16" x14ac:dyDescent="0.15">
      <c r="A74" s="175" t="s">
        <v>77</v>
      </c>
      <c r="B74" s="176">
        <f>基金残高に係る経年分析!F57</f>
        <v>820</v>
      </c>
      <c r="C74" s="176">
        <f>基金残高に係る経年分析!G57</f>
        <v>926</v>
      </c>
      <c r="D74" s="176">
        <f>基金残高に係る経年分析!H57</f>
        <v>1102</v>
      </c>
    </row>
  </sheetData>
  <sheetProtection algorithmName="SHA-512" hashValue="UcbTJExx2aZXmJzXHnZIcLIiuW0aPO/BxAGbDe61tQRtVK426/+UcCMHhMUbZ4OjtCrq0cUG4aSANEuNlKzYjQ==" saltValue="P7/nYm6QF3cylNH59aVcig==" spinCount="100000" sheet="1" objects="1" scenarios="1"/>
  <phoneticPr fontId="2"/>
  <pageMargins left="0.78700000000000003" right="0.78700000000000003" top="0.98399999999999999" bottom="0.98399999999999999" header="0.51200000000000001" footer="0.51200000000000001"/>
  <pageSetup paperSize="9" orientation="portrait" verticalDpi="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zoomScale="80" zoomScaleNormal="80" workbookViewId="0"/>
  </sheetViews>
  <sheetFormatPr defaultColWidth="0" defaultRowHeight="11.25" customHeight="1" zeroHeight="1" x14ac:dyDescent="0.15"/>
  <cols>
    <col min="1" max="1" width="1.625" style="211" customWidth="1"/>
    <col min="2" max="2" width="2.375" style="211" customWidth="1"/>
    <col min="3" max="16" width="2.625" style="211" customWidth="1"/>
    <col min="17" max="17" width="2.375" style="211" customWidth="1"/>
    <col min="18" max="95" width="1.625" style="211" customWidth="1"/>
    <col min="96" max="133" width="1.625" style="217" customWidth="1"/>
    <col min="134" max="143" width="1.625" style="211" customWidth="1"/>
    <col min="144" max="16384" width="0" style="211"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0"/>
      <c r="CE1" s="210"/>
      <c r="CF1" s="210"/>
      <c r="CG1" s="210"/>
      <c r="CH1" s="210"/>
      <c r="CI1" s="210"/>
      <c r="CJ1" s="210"/>
      <c r="CK1" s="210"/>
      <c r="CL1" s="210"/>
      <c r="CM1" s="210"/>
      <c r="CN1" s="210"/>
      <c r="CO1" s="210"/>
      <c r="CP1" s="210"/>
      <c r="CQ1" s="210"/>
      <c r="CR1" s="210"/>
      <c r="CS1" s="210"/>
      <c r="CT1" s="210"/>
      <c r="CU1" s="210"/>
      <c r="CV1" s="210"/>
      <c r="CW1" s="210"/>
      <c r="CX1" s="210"/>
      <c r="CY1" s="210"/>
      <c r="CZ1" s="210"/>
      <c r="DA1" s="210"/>
      <c r="DB1" s="210"/>
      <c r="DC1" s="210"/>
      <c r="DD1" s="210"/>
      <c r="DE1" s="210"/>
      <c r="DF1" s="210"/>
      <c r="DG1" s="210"/>
      <c r="DH1" s="750" t="s">
        <v>211</v>
      </c>
      <c r="DI1" s="751"/>
      <c r="DJ1" s="751"/>
      <c r="DK1" s="751"/>
      <c r="DL1" s="751"/>
      <c r="DM1" s="751"/>
      <c r="DN1" s="752"/>
      <c r="DO1" s="211"/>
      <c r="DP1" s="750" t="s">
        <v>212</v>
      </c>
      <c r="DQ1" s="751"/>
      <c r="DR1" s="751"/>
      <c r="DS1" s="751"/>
      <c r="DT1" s="751"/>
      <c r="DU1" s="751"/>
      <c r="DV1" s="751"/>
      <c r="DW1" s="751"/>
      <c r="DX1" s="751"/>
      <c r="DY1" s="751"/>
      <c r="DZ1" s="751"/>
      <c r="EA1" s="751"/>
      <c r="EB1" s="751"/>
      <c r="EC1" s="752"/>
      <c r="ED1" s="210"/>
      <c r="EE1" s="210"/>
      <c r="EF1" s="210"/>
      <c r="EG1" s="210"/>
      <c r="EH1" s="210"/>
      <c r="EI1" s="210"/>
      <c r="EJ1" s="210"/>
      <c r="EK1" s="210"/>
      <c r="EL1" s="210"/>
      <c r="EM1" s="210"/>
    </row>
    <row r="2" spans="2:143" ht="22.5" customHeight="1" x14ac:dyDescent="0.15">
      <c r="B2" s="212" t="s">
        <v>213</v>
      </c>
      <c r="R2" s="213"/>
      <c r="S2" s="213"/>
      <c r="T2" s="213"/>
      <c r="U2" s="213"/>
      <c r="V2" s="213"/>
      <c r="W2" s="213"/>
      <c r="X2" s="213"/>
      <c r="Y2" s="213"/>
      <c r="Z2" s="213"/>
      <c r="AA2" s="213"/>
      <c r="AB2" s="213"/>
      <c r="AC2" s="213"/>
      <c r="AE2" s="359"/>
      <c r="AF2" s="359"/>
      <c r="AG2" s="359"/>
      <c r="AH2" s="359"/>
      <c r="AI2" s="359"/>
      <c r="AJ2" s="213"/>
      <c r="AK2" s="213"/>
      <c r="AL2" s="213"/>
      <c r="AM2" s="213"/>
      <c r="AN2" s="213"/>
      <c r="AO2" s="213"/>
      <c r="AP2" s="213"/>
      <c r="CD2" s="210"/>
      <c r="CE2" s="210"/>
      <c r="CF2" s="210"/>
      <c r="CG2" s="210"/>
      <c r="CH2" s="210"/>
      <c r="CI2" s="210"/>
      <c r="CJ2" s="210"/>
      <c r="CK2" s="210"/>
      <c r="CL2" s="210"/>
      <c r="CM2" s="210"/>
      <c r="CN2" s="210"/>
      <c r="CO2" s="210"/>
      <c r="CP2" s="210"/>
      <c r="CQ2" s="210"/>
      <c r="CR2" s="210"/>
      <c r="CS2" s="210"/>
      <c r="CT2" s="210"/>
      <c r="CU2" s="210"/>
      <c r="CV2" s="210"/>
      <c r="CW2" s="210"/>
      <c r="CX2" s="210"/>
      <c r="CY2" s="210"/>
      <c r="CZ2" s="210"/>
      <c r="DA2" s="210"/>
      <c r="DB2" s="210"/>
      <c r="DC2" s="210"/>
      <c r="DD2" s="210"/>
      <c r="DE2" s="210"/>
      <c r="DF2" s="210"/>
      <c r="DG2" s="210"/>
      <c r="DH2" s="210"/>
      <c r="DI2" s="210"/>
      <c r="DJ2" s="210"/>
      <c r="DK2" s="210"/>
      <c r="DL2" s="210"/>
      <c r="DM2" s="210"/>
      <c r="DN2" s="210"/>
      <c r="DO2" s="210"/>
      <c r="DP2" s="210"/>
      <c r="DQ2" s="210"/>
      <c r="DR2" s="210"/>
      <c r="DS2" s="210"/>
      <c r="DT2" s="210"/>
      <c r="DU2" s="210"/>
      <c r="DV2" s="210"/>
      <c r="DW2" s="210"/>
      <c r="DX2" s="210"/>
      <c r="DY2" s="210"/>
      <c r="DZ2" s="210"/>
      <c r="EA2" s="210"/>
      <c r="EB2" s="210"/>
      <c r="EC2" s="210"/>
    </row>
    <row r="3" spans="2:143" ht="11.25" customHeight="1" x14ac:dyDescent="0.15">
      <c r="B3" s="712" t="s">
        <v>214</v>
      </c>
      <c r="C3" s="713"/>
      <c r="D3" s="713"/>
      <c r="E3" s="713"/>
      <c r="F3" s="713"/>
      <c r="G3" s="713"/>
      <c r="H3" s="713"/>
      <c r="I3" s="713"/>
      <c r="J3" s="713"/>
      <c r="K3" s="713"/>
      <c r="L3" s="713"/>
      <c r="M3" s="713"/>
      <c r="N3" s="713"/>
      <c r="O3" s="713"/>
      <c r="P3" s="713"/>
      <c r="Q3" s="713"/>
      <c r="R3" s="713"/>
      <c r="S3" s="713"/>
      <c r="T3" s="713"/>
      <c r="U3" s="713"/>
      <c r="V3" s="713"/>
      <c r="W3" s="713"/>
      <c r="X3" s="713"/>
      <c r="Y3" s="713"/>
      <c r="Z3" s="713"/>
      <c r="AA3" s="713"/>
      <c r="AB3" s="713"/>
      <c r="AC3" s="713"/>
      <c r="AD3" s="713"/>
      <c r="AE3" s="713"/>
      <c r="AF3" s="713"/>
      <c r="AG3" s="713"/>
      <c r="AH3" s="713"/>
      <c r="AI3" s="713"/>
      <c r="AJ3" s="713"/>
      <c r="AK3" s="713"/>
      <c r="AL3" s="713"/>
      <c r="AM3" s="713"/>
      <c r="AN3" s="713"/>
      <c r="AO3" s="713"/>
      <c r="AP3" s="712" t="s">
        <v>215</v>
      </c>
      <c r="AQ3" s="713"/>
      <c r="AR3" s="713"/>
      <c r="AS3" s="713"/>
      <c r="AT3" s="713"/>
      <c r="AU3" s="713"/>
      <c r="AV3" s="713"/>
      <c r="AW3" s="713"/>
      <c r="AX3" s="713"/>
      <c r="AY3" s="713"/>
      <c r="AZ3" s="713"/>
      <c r="BA3" s="713"/>
      <c r="BB3" s="713"/>
      <c r="BC3" s="713"/>
      <c r="BD3" s="713"/>
      <c r="BE3" s="713"/>
      <c r="BF3" s="713"/>
      <c r="BG3" s="713"/>
      <c r="BH3" s="713"/>
      <c r="BI3" s="713"/>
      <c r="BJ3" s="713"/>
      <c r="BK3" s="713"/>
      <c r="BL3" s="713"/>
      <c r="BM3" s="713"/>
      <c r="BN3" s="713"/>
      <c r="BO3" s="713"/>
      <c r="BP3" s="713"/>
      <c r="BQ3" s="713"/>
      <c r="BR3" s="713"/>
      <c r="BS3" s="713"/>
      <c r="BT3" s="713"/>
      <c r="BU3" s="713"/>
      <c r="BV3" s="713"/>
      <c r="BW3" s="713"/>
      <c r="BX3" s="713"/>
      <c r="BY3" s="713"/>
      <c r="BZ3" s="713"/>
      <c r="CA3" s="713"/>
      <c r="CB3" s="714"/>
      <c r="CD3" s="712" t="s">
        <v>216</v>
      </c>
      <c r="CE3" s="713"/>
      <c r="CF3" s="713"/>
      <c r="CG3" s="713"/>
      <c r="CH3" s="713"/>
      <c r="CI3" s="713"/>
      <c r="CJ3" s="713"/>
      <c r="CK3" s="713"/>
      <c r="CL3" s="713"/>
      <c r="CM3" s="713"/>
      <c r="CN3" s="713"/>
      <c r="CO3" s="713"/>
      <c r="CP3" s="713"/>
      <c r="CQ3" s="713"/>
      <c r="CR3" s="713"/>
      <c r="CS3" s="713"/>
      <c r="CT3" s="713"/>
      <c r="CU3" s="713"/>
      <c r="CV3" s="713"/>
      <c r="CW3" s="713"/>
      <c r="CX3" s="713"/>
      <c r="CY3" s="713"/>
      <c r="CZ3" s="713"/>
      <c r="DA3" s="713"/>
      <c r="DB3" s="713"/>
      <c r="DC3" s="713"/>
      <c r="DD3" s="713"/>
      <c r="DE3" s="713"/>
      <c r="DF3" s="713"/>
      <c r="DG3" s="713"/>
      <c r="DH3" s="713"/>
      <c r="DI3" s="713"/>
      <c r="DJ3" s="713"/>
      <c r="DK3" s="713"/>
      <c r="DL3" s="713"/>
      <c r="DM3" s="713"/>
      <c r="DN3" s="713"/>
      <c r="DO3" s="713"/>
      <c r="DP3" s="713"/>
      <c r="DQ3" s="713"/>
      <c r="DR3" s="713"/>
      <c r="DS3" s="713"/>
      <c r="DT3" s="713"/>
      <c r="DU3" s="713"/>
      <c r="DV3" s="713"/>
      <c r="DW3" s="713"/>
      <c r="DX3" s="713"/>
      <c r="DY3" s="713"/>
      <c r="DZ3" s="713"/>
      <c r="EA3" s="713"/>
      <c r="EB3" s="713"/>
      <c r="EC3" s="714"/>
    </row>
    <row r="4" spans="2:143" ht="11.25" customHeight="1" x14ac:dyDescent="0.15">
      <c r="B4" s="712" t="s">
        <v>1</v>
      </c>
      <c r="C4" s="713"/>
      <c r="D4" s="713"/>
      <c r="E4" s="713"/>
      <c r="F4" s="713"/>
      <c r="G4" s="713"/>
      <c r="H4" s="713"/>
      <c r="I4" s="713"/>
      <c r="J4" s="713"/>
      <c r="K4" s="713"/>
      <c r="L4" s="713"/>
      <c r="M4" s="713"/>
      <c r="N4" s="713"/>
      <c r="O4" s="713"/>
      <c r="P4" s="713"/>
      <c r="Q4" s="714"/>
      <c r="R4" s="712" t="s">
        <v>217</v>
      </c>
      <c r="S4" s="713"/>
      <c r="T4" s="713"/>
      <c r="U4" s="713"/>
      <c r="V4" s="713"/>
      <c r="W4" s="713"/>
      <c r="X4" s="713"/>
      <c r="Y4" s="714"/>
      <c r="Z4" s="712" t="s">
        <v>218</v>
      </c>
      <c r="AA4" s="713"/>
      <c r="AB4" s="713"/>
      <c r="AC4" s="714"/>
      <c r="AD4" s="712" t="s">
        <v>219</v>
      </c>
      <c r="AE4" s="713"/>
      <c r="AF4" s="713"/>
      <c r="AG4" s="713"/>
      <c r="AH4" s="713"/>
      <c r="AI4" s="713"/>
      <c r="AJ4" s="713"/>
      <c r="AK4" s="714"/>
      <c r="AL4" s="712" t="s">
        <v>218</v>
      </c>
      <c r="AM4" s="713"/>
      <c r="AN4" s="713"/>
      <c r="AO4" s="714"/>
      <c r="AP4" s="753" t="s">
        <v>220</v>
      </c>
      <c r="AQ4" s="753"/>
      <c r="AR4" s="753"/>
      <c r="AS4" s="753"/>
      <c r="AT4" s="753"/>
      <c r="AU4" s="753"/>
      <c r="AV4" s="753"/>
      <c r="AW4" s="753"/>
      <c r="AX4" s="753"/>
      <c r="AY4" s="753"/>
      <c r="AZ4" s="753"/>
      <c r="BA4" s="753"/>
      <c r="BB4" s="753"/>
      <c r="BC4" s="753"/>
      <c r="BD4" s="753"/>
      <c r="BE4" s="753"/>
      <c r="BF4" s="753"/>
      <c r="BG4" s="753" t="s">
        <v>221</v>
      </c>
      <c r="BH4" s="753"/>
      <c r="BI4" s="753"/>
      <c r="BJ4" s="753"/>
      <c r="BK4" s="753"/>
      <c r="BL4" s="753"/>
      <c r="BM4" s="753"/>
      <c r="BN4" s="753"/>
      <c r="BO4" s="753" t="s">
        <v>218</v>
      </c>
      <c r="BP4" s="753"/>
      <c r="BQ4" s="753"/>
      <c r="BR4" s="753"/>
      <c r="BS4" s="753" t="s">
        <v>222</v>
      </c>
      <c r="BT4" s="753"/>
      <c r="BU4" s="753"/>
      <c r="BV4" s="753"/>
      <c r="BW4" s="753"/>
      <c r="BX4" s="753"/>
      <c r="BY4" s="753"/>
      <c r="BZ4" s="753"/>
      <c r="CA4" s="753"/>
      <c r="CB4" s="753"/>
      <c r="CD4" s="712" t="s">
        <v>223</v>
      </c>
      <c r="CE4" s="713"/>
      <c r="CF4" s="713"/>
      <c r="CG4" s="713"/>
      <c r="CH4" s="713"/>
      <c r="CI4" s="713"/>
      <c r="CJ4" s="713"/>
      <c r="CK4" s="713"/>
      <c r="CL4" s="713"/>
      <c r="CM4" s="713"/>
      <c r="CN4" s="713"/>
      <c r="CO4" s="713"/>
      <c r="CP4" s="713"/>
      <c r="CQ4" s="713"/>
      <c r="CR4" s="713"/>
      <c r="CS4" s="713"/>
      <c r="CT4" s="713"/>
      <c r="CU4" s="713"/>
      <c r="CV4" s="713"/>
      <c r="CW4" s="713"/>
      <c r="CX4" s="713"/>
      <c r="CY4" s="713"/>
      <c r="CZ4" s="713"/>
      <c r="DA4" s="713"/>
      <c r="DB4" s="713"/>
      <c r="DC4" s="713"/>
      <c r="DD4" s="713"/>
      <c r="DE4" s="713"/>
      <c r="DF4" s="713"/>
      <c r="DG4" s="713"/>
      <c r="DH4" s="713"/>
      <c r="DI4" s="713"/>
      <c r="DJ4" s="713"/>
      <c r="DK4" s="713"/>
      <c r="DL4" s="713"/>
      <c r="DM4" s="713"/>
      <c r="DN4" s="713"/>
      <c r="DO4" s="713"/>
      <c r="DP4" s="713"/>
      <c r="DQ4" s="713"/>
      <c r="DR4" s="713"/>
      <c r="DS4" s="713"/>
      <c r="DT4" s="713"/>
      <c r="DU4" s="713"/>
      <c r="DV4" s="713"/>
      <c r="DW4" s="713"/>
      <c r="DX4" s="713"/>
      <c r="DY4" s="713"/>
      <c r="DZ4" s="713"/>
      <c r="EA4" s="713"/>
      <c r="EB4" s="713"/>
      <c r="EC4" s="714"/>
    </row>
    <row r="5" spans="2:143" ht="11.25" customHeight="1" x14ac:dyDescent="0.15">
      <c r="B5" s="709" t="s">
        <v>224</v>
      </c>
      <c r="C5" s="710"/>
      <c r="D5" s="710"/>
      <c r="E5" s="710"/>
      <c r="F5" s="710"/>
      <c r="G5" s="710"/>
      <c r="H5" s="710"/>
      <c r="I5" s="710"/>
      <c r="J5" s="710"/>
      <c r="K5" s="710"/>
      <c r="L5" s="710"/>
      <c r="M5" s="710"/>
      <c r="N5" s="710"/>
      <c r="O5" s="710"/>
      <c r="P5" s="710"/>
      <c r="Q5" s="711"/>
      <c r="R5" s="706">
        <v>4490986</v>
      </c>
      <c r="S5" s="707"/>
      <c r="T5" s="707"/>
      <c r="U5" s="707"/>
      <c r="V5" s="707"/>
      <c r="W5" s="707"/>
      <c r="X5" s="707"/>
      <c r="Y5" s="735"/>
      <c r="Z5" s="748">
        <v>28</v>
      </c>
      <c r="AA5" s="748"/>
      <c r="AB5" s="748"/>
      <c r="AC5" s="748"/>
      <c r="AD5" s="749">
        <v>4328680</v>
      </c>
      <c r="AE5" s="749"/>
      <c r="AF5" s="749"/>
      <c r="AG5" s="749"/>
      <c r="AH5" s="749"/>
      <c r="AI5" s="749"/>
      <c r="AJ5" s="749"/>
      <c r="AK5" s="749"/>
      <c r="AL5" s="736">
        <v>54.6</v>
      </c>
      <c r="AM5" s="722"/>
      <c r="AN5" s="722"/>
      <c r="AO5" s="737"/>
      <c r="AP5" s="709" t="s">
        <v>225</v>
      </c>
      <c r="AQ5" s="710"/>
      <c r="AR5" s="710"/>
      <c r="AS5" s="710"/>
      <c r="AT5" s="710"/>
      <c r="AU5" s="710"/>
      <c r="AV5" s="710"/>
      <c r="AW5" s="710"/>
      <c r="AX5" s="710"/>
      <c r="AY5" s="710"/>
      <c r="AZ5" s="710"/>
      <c r="BA5" s="710"/>
      <c r="BB5" s="710"/>
      <c r="BC5" s="710"/>
      <c r="BD5" s="710"/>
      <c r="BE5" s="710"/>
      <c r="BF5" s="711"/>
      <c r="BG5" s="659">
        <v>4328366</v>
      </c>
      <c r="BH5" s="660"/>
      <c r="BI5" s="660"/>
      <c r="BJ5" s="660"/>
      <c r="BK5" s="660"/>
      <c r="BL5" s="660"/>
      <c r="BM5" s="660"/>
      <c r="BN5" s="661"/>
      <c r="BO5" s="685">
        <v>96.4</v>
      </c>
      <c r="BP5" s="685"/>
      <c r="BQ5" s="685"/>
      <c r="BR5" s="685"/>
      <c r="BS5" s="686">
        <v>67842</v>
      </c>
      <c r="BT5" s="686"/>
      <c r="BU5" s="686"/>
      <c r="BV5" s="686"/>
      <c r="BW5" s="686"/>
      <c r="BX5" s="686"/>
      <c r="BY5" s="686"/>
      <c r="BZ5" s="686"/>
      <c r="CA5" s="686"/>
      <c r="CB5" s="731"/>
      <c r="CD5" s="712" t="s">
        <v>220</v>
      </c>
      <c r="CE5" s="713"/>
      <c r="CF5" s="713"/>
      <c r="CG5" s="713"/>
      <c r="CH5" s="713"/>
      <c r="CI5" s="713"/>
      <c r="CJ5" s="713"/>
      <c r="CK5" s="713"/>
      <c r="CL5" s="713"/>
      <c r="CM5" s="713"/>
      <c r="CN5" s="713"/>
      <c r="CO5" s="713"/>
      <c r="CP5" s="713"/>
      <c r="CQ5" s="714"/>
      <c r="CR5" s="712" t="s">
        <v>226</v>
      </c>
      <c r="CS5" s="713"/>
      <c r="CT5" s="713"/>
      <c r="CU5" s="713"/>
      <c r="CV5" s="713"/>
      <c r="CW5" s="713"/>
      <c r="CX5" s="713"/>
      <c r="CY5" s="714"/>
      <c r="CZ5" s="712" t="s">
        <v>218</v>
      </c>
      <c r="DA5" s="713"/>
      <c r="DB5" s="713"/>
      <c r="DC5" s="714"/>
      <c r="DD5" s="712" t="s">
        <v>227</v>
      </c>
      <c r="DE5" s="713"/>
      <c r="DF5" s="713"/>
      <c r="DG5" s="713"/>
      <c r="DH5" s="713"/>
      <c r="DI5" s="713"/>
      <c r="DJ5" s="713"/>
      <c r="DK5" s="713"/>
      <c r="DL5" s="713"/>
      <c r="DM5" s="713"/>
      <c r="DN5" s="713"/>
      <c r="DO5" s="713"/>
      <c r="DP5" s="714"/>
      <c r="DQ5" s="712" t="s">
        <v>228</v>
      </c>
      <c r="DR5" s="713"/>
      <c r="DS5" s="713"/>
      <c r="DT5" s="713"/>
      <c r="DU5" s="713"/>
      <c r="DV5" s="713"/>
      <c r="DW5" s="713"/>
      <c r="DX5" s="713"/>
      <c r="DY5" s="713"/>
      <c r="DZ5" s="713"/>
      <c r="EA5" s="713"/>
      <c r="EB5" s="713"/>
      <c r="EC5" s="714"/>
    </row>
    <row r="6" spans="2:143" ht="11.25" customHeight="1" x14ac:dyDescent="0.15">
      <c r="B6" s="656" t="s">
        <v>229</v>
      </c>
      <c r="C6" s="657"/>
      <c r="D6" s="657"/>
      <c r="E6" s="657"/>
      <c r="F6" s="657"/>
      <c r="G6" s="657"/>
      <c r="H6" s="657"/>
      <c r="I6" s="657"/>
      <c r="J6" s="657"/>
      <c r="K6" s="657"/>
      <c r="L6" s="657"/>
      <c r="M6" s="657"/>
      <c r="N6" s="657"/>
      <c r="O6" s="657"/>
      <c r="P6" s="657"/>
      <c r="Q6" s="658"/>
      <c r="R6" s="659">
        <v>163813</v>
      </c>
      <c r="S6" s="660"/>
      <c r="T6" s="660"/>
      <c r="U6" s="660"/>
      <c r="V6" s="660"/>
      <c r="W6" s="660"/>
      <c r="X6" s="660"/>
      <c r="Y6" s="661"/>
      <c r="Z6" s="685">
        <v>1</v>
      </c>
      <c r="AA6" s="685"/>
      <c r="AB6" s="685"/>
      <c r="AC6" s="685"/>
      <c r="AD6" s="686">
        <v>163813</v>
      </c>
      <c r="AE6" s="686"/>
      <c r="AF6" s="686"/>
      <c r="AG6" s="686"/>
      <c r="AH6" s="686"/>
      <c r="AI6" s="686"/>
      <c r="AJ6" s="686"/>
      <c r="AK6" s="686"/>
      <c r="AL6" s="662">
        <v>2.1</v>
      </c>
      <c r="AM6" s="663"/>
      <c r="AN6" s="663"/>
      <c r="AO6" s="687"/>
      <c r="AP6" s="656" t="s">
        <v>230</v>
      </c>
      <c r="AQ6" s="657"/>
      <c r="AR6" s="657"/>
      <c r="AS6" s="657"/>
      <c r="AT6" s="657"/>
      <c r="AU6" s="657"/>
      <c r="AV6" s="657"/>
      <c r="AW6" s="657"/>
      <c r="AX6" s="657"/>
      <c r="AY6" s="657"/>
      <c r="AZ6" s="657"/>
      <c r="BA6" s="657"/>
      <c r="BB6" s="657"/>
      <c r="BC6" s="657"/>
      <c r="BD6" s="657"/>
      <c r="BE6" s="657"/>
      <c r="BF6" s="658"/>
      <c r="BG6" s="659">
        <v>4328366</v>
      </c>
      <c r="BH6" s="660"/>
      <c r="BI6" s="660"/>
      <c r="BJ6" s="660"/>
      <c r="BK6" s="660"/>
      <c r="BL6" s="660"/>
      <c r="BM6" s="660"/>
      <c r="BN6" s="661"/>
      <c r="BO6" s="685">
        <v>96.4</v>
      </c>
      <c r="BP6" s="685"/>
      <c r="BQ6" s="685"/>
      <c r="BR6" s="685"/>
      <c r="BS6" s="686">
        <v>67842</v>
      </c>
      <c r="BT6" s="686"/>
      <c r="BU6" s="686"/>
      <c r="BV6" s="686"/>
      <c r="BW6" s="686"/>
      <c r="BX6" s="686"/>
      <c r="BY6" s="686"/>
      <c r="BZ6" s="686"/>
      <c r="CA6" s="686"/>
      <c r="CB6" s="731"/>
      <c r="CD6" s="709" t="s">
        <v>231</v>
      </c>
      <c r="CE6" s="710"/>
      <c r="CF6" s="710"/>
      <c r="CG6" s="710"/>
      <c r="CH6" s="710"/>
      <c r="CI6" s="710"/>
      <c r="CJ6" s="710"/>
      <c r="CK6" s="710"/>
      <c r="CL6" s="710"/>
      <c r="CM6" s="710"/>
      <c r="CN6" s="710"/>
      <c r="CO6" s="710"/>
      <c r="CP6" s="710"/>
      <c r="CQ6" s="711"/>
      <c r="CR6" s="659">
        <v>144740</v>
      </c>
      <c r="CS6" s="660"/>
      <c r="CT6" s="660"/>
      <c r="CU6" s="660"/>
      <c r="CV6" s="660"/>
      <c r="CW6" s="660"/>
      <c r="CX6" s="660"/>
      <c r="CY6" s="661"/>
      <c r="CZ6" s="736">
        <v>1</v>
      </c>
      <c r="DA6" s="722"/>
      <c r="DB6" s="722"/>
      <c r="DC6" s="738"/>
      <c r="DD6" s="665" t="s">
        <v>127</v>
      </c>
      <c r="DE6" s="660"/>
      <c r="DF6" s="660"/>
      <c r="DG6" s="660"/>
      <c r="DH6" s="660"/>
      <c r="DI6" s="660"/>
      <c r="DJ6" s="660"/>
      <c r="DK6" s="660"/>
      <c r="DL6" s="660"/>
      <c r="DM6" s="660"/>
      <c r="DN6" s="660"/>
      <c r="DO6" s="660"/>
      <c r="DP6" s="661"/>
      <c r="DQ6" s="665">
        <v>144706</v>
      </c>
      <c r="DR6" s="660"/>
      <c r="DS6" s="660"/>
      <c r="DT6" s="660"/>
      <c r="DU6" s="660"/>
      <c r="DV6" s="660"/>
      <c r="DW6" s="660"/>
      <c r="DX6" s="660"/>
      <c r="DY6" s="660"/>
      <c r="DZ6" s="660"/>
      <c r="EA6" s="660"/>
      <c r="EB6" s="660"/>
      <c r="EC6" s="697"/>
    </row>
    <row r="7" spans="2:143" ht="11.25" customHeight="1" x14ac:dyDescent="0.15">
      <c r="B7" s="656" t="s">
        <v>232</v>
      </c>
      <c r="C7" s="657"/>
      <c r="D7" s="657"/>
      <c r="E7" s="657"/>
      <c r="F7" s="657"/>
      <c r="G7" s="657"/>
      <c r="H7" s="657"/>
      <c r="I7" s="657"/>
      <c r="J7" s="657"/>
      <c r="K7" s="657"/>
      <c r="L7" s="657"/>
      <c r="M7" s="657"/>
      <c r="N7" s="657"/>
      <c r="O7" s="657"/>
      <c r="P7" s="657"/>
      <c r="Q7" s="658"/>
      <c r="R7" s="659">
        <v>2193</v>
      </c>
      <c r="S7" s="660"/>
      <c r="T7" s="660"/>
      <c r="U7" s="660"/>
      <c r="V7" s="660"/>
      <c r="W7" s="660"/>
      <c r="X7" s="660"/>
      <c r="Y7" s="661"/>
      <c r="Z7" s="685">
        <v>0</v>
      </c>
      <c r="AA7" s="685"/>
      <c r="AB7" s="685"/>
      <c r="AC7" s="685"/>
      <c r="AD7" s="686">
        <v>2193</v>
      </c>
      <c r="AE7" s="686"/>
      <c r="AF7" s="686"/>
      <c r="AG7" s="686"/>
      <c r="AH7" s="686"/>
      <c r="AI7" s="686"/>
      <c r="AJ7" s="686"/>
      <c r="AK7" s="686"/>
      <c r="AL7" s="662">
        <v>0</v>
      </c>
      <c r="AM7" s="663"/>
      <c r="AN7" s="663"/>
      <c r="AO7" s="687"/>
      <c r="AP7" s="656" t="s">
        <v>233</v>
      </c>
      <c r="AQ7" s="657"/>
      <c r="AR7" s="657"/>
      <c r="AS7" s="657"/>
      <c r="AT7" s="657"/>
      <c r="AU7" s="657"/>
      <c r="AV7" s="657"/>
      <c r="AW7" s="657"/>
      <c r="AX7" s="657"/>
      <c r="AY7" s="657"/>
      <c r="AZ7" s="657"/>
      <c r="BA7" s="657"/>
      <c r="BB7" s="657"/>
      <c r="BC7" s="657"/>
      <c r="BD7" s="657"/>
      <c r="BE7" s="657"/>
      <c r="BF7" s="658"/>
      <c r="BG7" s="659">
        <v>1773866</v>
      </c>
      <c r="BH7" s="660"/>
      <c r="BI7" s="660"/>
      <c r="BJ7" s="660"/>
      <c r="BK7" s="660"/>
      <c r="BL7" s="660"/>
      <c r="BM7" s="660"/>
      <c r="BN7" s="661"/>
      <c r="BO7" s="685">
        <v>39.5</v>
      </c>
      <c r="BP7" s="685"/>
      <c r="BQ7" s="685"/>
      <c r="BR7" s="685"/>
      <c r="BS7" s="686">
        <v>67842</v>
      </c>
      <c r="BT7" s="686"/>
      <c r="BU7" s="686"/>
      <c r="BV7" s="686"/>
      <c r="BW7" s="686"/>
      <c r="BX7" s="686"/>
      <c r="BY7" s="686"/>
      <c r="BZ7" s="686"/>
      <c r="CA7" s="686"/>
      <c r="CB7" s="731"/>
      <c r="CD7" s="656" t="s">
        <v>234</v>
      </c>
      <c r="CE7" s="657"/>
      <c r="CF7" s="657"/>
      <c r="CG7" s="657"/>
      <c r="CH7" s="657"/>
      <c r="CI7" s="657"/>
      <c r="CJ7" s="657"/>
      <c r="CK7" s="657"/>
      <c r="CL7" s="657"/>
      <c r="CM7" s="657"/>
      <c r="CN7" s="657"/>
      <c r="CO7" s="657"/>
      <c r="CP7" s="657"/>
      <c r="CQ7" s="658"/>
      <c r="CR7" s="659">
        <v>2671305</v>
      </c>
      <c r="CS7" s="660"/>
      <c r="CT7" s="660"/>
      <c r="CU7" s="660"/>
      <c r="CV7" s="660"/>
      <c r="CW7" s="660"/>
      <c r="CX7" s="660"/>
      <c r="CY7" s="661"/>
      <c r="CZ7" s="685">
        <v>17.8</v>
      </c>
      <c r="DA7" s="685"/>
      <c r="DB7" s="685"/>
      <c r="DC7" s="685"/>
      <c r="DD7" s="665">
        <v>5243</v>
      </c>
      <c r="DE7" s="660"/>
      <c r="DF7" s="660"/>
      <c r="DG7" s="660"/>
      <c r="DH7" s="660"/>
      <c r="DI7" s="660"/>
      <c r="DJ7" s="660"/>
      <c r="DK7" s="660"/>
      <c r="DL7" s="660"/>
      <c r="DM7" s="660"/>
      <c r="DN7" s="660"/>
      <c r="DO7" s="660"/>
      <c r="DP7" s="661"/>
      <c r="DQ7" s="665">
        <v>2336856</v>
      </c>
      <c r="DR7" s="660"/>
      <c r="DS7" s="660"/>
      <c r="DT7" s="660"/>
      <c r="DU7" s="660"/>
      <c r="DV7" s="660"/>
      <c r="DW7" s="660"/>
      <c r="DX7" s="660"/>
      <c r="DY7" s="660"/>
      <c r="DZ7" s="660"/>
      <c r="EA7" s="660"/>
      <c r="EB7" s="660"/>
      <c r="EC7" s="697"/>
    </row>
    <row r="8" spans="2:143" ht="11.25" customHeight="1" x14ac:dyDescent="0.15">
      <c r="B8" s="656" t="s">
        <v>235</v>
      </c>
      <c r="C8" s="657"/>
      <c r="D8" s="657"/>
      <c r="E8" s="657"/>
      <c r="F8" s="657"/>
      <c r="G8" s="657"/>
      <c r="H8" s="657"/>
      <c r="I8" s="657"/>
      <c r="J8" s="657"/>
      <c r="K8" s="657"/>
      <c r="L8" s="657"/>
      <c r="M8" s="657"/>
      <c r="N8" s="657"/>
      <c r="O8" s="657"/>
      <c r="P8" s="657"/>
      <c r="Q8" s="658"/>
      <c r="R8" s="659">
        <v>22476</v>
      </c>
      <c r="S8" s="660"/>
      <c r="T8" s="660"/>
      <c r="U8" s="660"/>
      <c r="V8" s="660"/>
      <c r="W8" s="660"/>
      <c r="X8" s="660"/>
      <c r="Y8" s="661"/>
      <c r="Z8" s="685">
        <v>0.1</v>
      </c>
      <c r="AA8" s="685"/>
      <c r="AB8" s="685"/>
      <c r="AC8" s="685"/>
      <c r="AD8" s="686">
        <v>22476</v>
      </c>
      <c r="AE8" s="686"/>
      <c r="AF8" s="686"/>
      <c r="AG8" s="686"/>
      <c r="AH8" s="686"/>
      <c r="AI8" s="686"/>
      <c r="AJ8" s="686"/>
      <c r="AK8" s="686"/>
      <c r="AL8" s="662">
        <v>0.3</v>
      </c>
      <c r="AM8" s="663"/>
      <c r="AN8" s="663"/>
      <c r="AO8" s="687"/>
      <c r="AP8" s="656" t="s">
        <v>236</v>
      </c>
      <c r="AQ8" s="657"/>
      <c r="AR8" s="657"/>
      <c r="AS8" s="657"/>
      <c r="AT8" s="657"/>
      <c r="AU8" s="657"/>
      <c r="AV8" s="657"/>
      <c r="AW8" s="657"/>
      <c r="AX8" s="657"/>
      <c r="AY8" s="657"/>
      <c r="AZ8" s="657"/>
      <c r="BA8" s="657"/>
      <c r="BB8" s="657"/>
      <c r="BC8" s="657"/>
      <c r="BD8" s="657"/>
      <c r="BE8" s="657"/>
      <c r="BF8" s="658"/>
      <c r="BG8" s="659">
        <v>58898</v>
      </c>
      <c r="BH8" s="660"/>
      <c r="BI8" s="660"/>
      <c r="BJ8" s="660"/>
      <c r="BK8" s="660"/>
      <c r="BL8" s="660"/>
      <c r="BM8" s="660"/>
      <c r="BN8" s="661"/>
      <c r="BO8" s="685">
        <v>1.3</v>
      </c>
      <c r="BP8" s="685"/>
      <c r="BQ8" s="685"/>
      <c r="BR8" s="685"/>
      <c r="BS8" s="686" t="s">
        <v>127</v>
      </c>
      <c r="BT8" s="686"/>
      <c r="BU8" s="686"/>
      <c r="BV8" s="686"/>
      <c r="BW8" s="686"/>
      <c r="BX8" s="686"/>
      <c r="BY8" s="686"/>
      <c r="BZ8" s="686"/>
      <c r="CA8" s="686"/>
      <c r="CB8" s="731"/>
      <c r="CD8" s="656" t="s">
        <v>237</v>
      </c>
      <c r="CE8" s="657"/>
      <c r="CF8" s="657"/>
      <c r="CG8" s="657"/>
      <c r="CH8" s="657"/>
      <c r="CI8" s="657"/>
      <c r="CJ8" s="657"/>
      <c r="CK8" s="657"/>
      <c r="CL8" s="657"/>
      <c r="CM8" s="657"/>
      <c r="CN8" s="657"/>
      <c r="CO8" s="657"/>
      <c r="CP8" s="657"/>
      <c r="CQ8" s="658"/>
      <c r="CR8" s="659">
        <v>5440294</v>
      </c>
      <c r="CS8" s="660"/>
      <c r="CT8" s="660"/>
      <c r="CU8" s="660"/>
      <c r="CV8" s="660"/>
      <c r="CW8" s="660"/>
      <c r="CX8" s="660"/>
      <c r="CY8" s="661"/>
      <c r="CZ8" s="685">
        <v>36.299999999999997</v>
      </c>
      <c r="DA8" s="685"/>
      <c r="DB8" s="685"/>
      <c r="DC8" s="685"/>
      <c r="DD8" s="665">
        <v>64983</v>
      </c>
      <c r="DE8" s="660"/>
      <c r="DF8" s="660"/>
      <c r="DG8" s="660"/>
      <c r="DH8" s="660"/>
      <c r="DI8" s="660"/>
      <c r="DJ8" s="660"/>
      <c r="DK8" s="660"/>
      <c r="DL8" s="660"/>
      <c r="DM8" s="660"/>
      <c r="DN8" s="660"/>
      <c r="DO8" s="660"/>
      <c r="DP8" s="661"/>
      <c r="DQ8" s="665">
        <v>2381595</v>
      </c>
      <c r="DR8" s="660"/>
      <c r="DS8" s="660"/>
      <c r="DT8" s="660"/>
      <c r="DU8" s="660"/>
      <c r="DV8" s="660"/>
      <c r="DW8" s="660"/>
      <c r="DX8" s="660"/>
      <c r="DY8" s="660"/>
      <c r="DZ8" s="660"/>
      <c r="EA8" s="660"/>
      <c r="EB8" s="660"/>
      <c r="EC8" s="697"/>
    </row>
    <row r="9" spans="2:143" ht="11.25" customHeight="1" x14ac:dyDescent="0.15">
      <c r="B9" s="656" t="s">
        <v>238</v>
      </c>
      <c r="C9" s="657"/>
      <c r="D9" s="657"/>
      <c r="E9" s="657"/>
      <c r="F9" s="657"/>
      <c r="G9" s="657"/>
      <c r="H9" s="657"/>
      <c r="I9" s="657"/>
      <c r="J9" s="657"/>
      <c r="K9" s="657"/>
      <c r="L9" s="657"/>
      <c r="M9" s="657"/>
      <c r="N9" s="657"/>
      <c r="O9" s="657"/>
      <c r="P9" s="657"/>
      <c r="Q9" s="658"/>
      <c r="R9" s="659">
        <v>25918</v>
      </c>
      <c r="S9" s="660"/>
      <c r="T9" s="660"/>
      <c r="U9" s="660"/>
      <c r="V9" s="660"/>
      <c r="W9" s="660"/>
      <c r="X9" s="660"/>
      <c r="Y9" s="661"/>
      <c r="Z9" s="685">
        <v>0.2</v>
      </c>
      <c r="AA9" s="685"/>
      <c r="AB9" s="685"/>
      <c r="AC9" s="685"/>
      <c r="AD9" s="686">
        <v>25918</v>
      </c>
      <c r="AE9" s="686"/>
      <c r="AF9" s="686"/>
      <c r="AG9" s="686"/>
      <c r="AH9" s="686"/>
      <c r="AI9" s="686"/>
      <c r="AJ9" s="686"/>
      <c r="AK9" s="686"/>
      <c r="AL9" s="662">
        <v>0.3</v>
      </c>
      <c r="AM9" s="663"/>
      <c r="AN9" s="663"/>
      <c r="AO9" s="687"/>
      <c r="AP9" s="656" t="s">
        <v>239</v>
      </c>
      <c r="AQ9" s="657"/>
      <c r="AR9" s="657"/>
      <c r="AS9" s="657"/>
      <c r="AT9" s="657"/>
      <c r="AU9" s="657"/>
      <c r="AV9" s="657"/>
      <c r="AW9" s="657"/>
      <c r="AX9" s="657"/>
      <c r="AY9" s="657"/>
      <c r="AZ9" s="657"/>
      <c r="BA9" s="657"/>
      <c r="BB9" s="657"/>
      <c r="BC9" s="657"/>
      <c r="BD9" s="657"/>
      <c r="BE9" s="657"/>
      <c r="BF9" s="658"/>
      <c r="BG9" s="659">
        <v>1425699</v>
      </c>
      <c r="BH9" s="660"/>
      <c r="BI9" s="660"/>
      <c r="BJ9" s="660"/>
      <c r="BK9" s="660"/>
      <c r="BL9" s="660"/>
      <c r="BM9" s="660"/>
      <c r="BN9" s="661"/>
      <c r="BO9" s="685">
        <v>31.7</v>
      </c>
      <c r="BP9" s="685"/>
      <c r="BQ9" s="685"/>
      <c r="BR9" s="685"/>
      <c r="BS9" s="686" t="s">
        <v>127</v>
      </c>
      <c r="BT9" s="686"/>
      <c r="BU9" s="686"/>
      <c r="BV9" s="686"/>
      <c r="BW9" s="686"/>
      <c r="BX9" s="686"/>
      <c r="BY9" s="686"/>
      <c r="BZ9" s="686"/>
      <c r="CA9" s="686"/>
      <c r="CB9" s="731"/>
      <c r="CD9" s="656" t="s">
        <v>240</v>
      </c>
      <c r="CE9" s="657"/>
      <c r="CF9" s="657"/>
      <c r="CG9" s="657"/>
      <c r="CH9" s="657"/>
      <c r="CI9" s="657"/>
      <c r="CJ9" s="657"/>
      <c r="CK9" s="657"/>
      <c r="CL9" s="657"/>
      <c r="CM9" s="657"/>
      <c r="CN9" s="657"/>
      <c r="CO9" s="657"/>
      <c r="CP9" s="657"/>
      <c r="CQ9" s="658"/>
      <c r="CR9" s="659">
        <v>980722</v>
      </c>
      <c r="CS9" s="660"/>
      <c r="CT9" s="660"/>
      <c r="CU9" s="660"/>
      <c r="CV9" s="660"/>
      <c r="CW9" s="660"/>
      <c r="CX9" s="660"/>
      <c r="CY9" s="661"/>
      <c r="CZ9" s="685">
        <v>6.5</v>
      </c>
      <c r="DA9" s="685"/>
      <c r="DB9" s="685"/>
      <c r="DC9" s="685"/>
      <c r="DD9" s="665">
        <v>18995</v>
      </c>
      <c r="DE9" s="660"/>
      <c r="DF9" s="660"/>
      <c r="DG9" s="660"/>
      <c r="DH9" s="660"/>
      <c r="DI9" s="660"/>
      <c r="DJ9" s="660"/>
      <c r="DK9" s="660"/>
      <c r="DL9" s="660"/>
      <c r="DM9" s="660"/>
      <c r="DN9" s="660"/>
      <c r="DO9" s="660"/>
      <c r="DP9" s="661"/>
      <c r="DQ9" s="665">
        <v>636492</v>
      </c>
      <c r="DR9" s="660"/>
      <c r="DS9" s="660"/>
      <c r="DT9" s="660"/>
      <c r="DU9" s="660"/>
      <c r="DV9" s="660"/>
      <c r="DW9" s="660"/>
      <c r="DX9" s="660"/>
      <c r="DY9" s="660"/>
      <c r="DZ9" s="660"/>
      <c r="EA9" s="660"/>
      <c r="EB9" s="660"/>
      <c r="EC9" s="697"/>
    </row>
    <row r="10" spans="2:143" ht="11.25" customHeight="1" x14ac:dyDescent="0.15">
      <c r="B10" s="656" t="s">
        <v>241</v>
      </c>
      <c r="C10" s="657"/>
      <c r="D10" s="657"/>
      <c r="E10" s="657"/>
      <c r="F10" s="657"/>
      <c r="G10" s="657"/>
      <c r="H10" s="657"/>
      <c r="I10" s="657"/>
      <c r="J10" s="657"/>
      <c r="K10" s="657"/>
      <c r="L10" s="657"/>
      <c r="M10" s="657"/>
      <c r="N10" s="657"/>
      <c r="O10" s="657"/>
      <c r="P10" s="657"/>
      <c r="Q10" s="658"/>
      <c r="R10" s="659" t="s">
        <v>127</v>
      </c>
      <c r="S10" s="660"/>
      <c r="T10" s="660"/>
      <c r="U10" s="660"/>
      <c r="V10" s="660"/>
      <c r="W10" s="660"/>
      <c r="X10" s="660"/>
      <c r="Y10" s="661"/>
      <c r="Z10" s="685" t="s">
        <v>127</v>
      </c>
      <c r="AA10" s="685"/>
      <c r="AB10" s="685"/>
      <c r="AC10" s="685"/>
      <c r="AD10" s="686" t="s">
        <v>127</v>
      </c>
      <c r="AE10" s="686"/>
      <c r="AF10" s="686"/>
      <c r="AG10" s="686"/>
      <c r="AH10" s="686"/>
      <c r="AI10" s="686"/>
      <c r="AJ10" s="686"/>
      <c r="AK10" s="686"/>
      <c r="AL10" s="662" t="s">
        <v>127</v>
      </c>
      <c r="AM10" s="663"/>
      <c r="AN10" s="663"/>
      <c r="AO10" s="687"/>
      <c r="AP10" s="656" t="s">
        <v>242</v>
      </c>
      <c r="AQ10" s="657"/>
      <c r="AR10" s="657"/>
      <c r="AS10" s="657"/>
      <c r="AT10" s="657"/>
      <c r="AU10" s="657"/>
      <c r="AV10" s="657"/>
      <c r="AW10" s="657"/>
      <c r="AX10" s="657"/>
      <c r="AY10" s="657"/>
      <c r="AZ10" s="657"/>
      <c r="BA10" s="657"/>
      <c r="BB10" s="657"/>
      <c r="BC10" s="657"/>
      <c r="BD10" s="657"/>
      <c r="BE10" s="657"/>
      <c r="BF10" s="658"/>
      <c r="BG10" s="659">
        <v>112974</v>
      </c>
      <c r="BH10" s="660"/>
      <c r="BI10" s="660"/>
      <c r="BJ10" s="660"/>
      <c r="BK10" s="660"/>
      <c r="BL10" s="660"/>
      <c r="BM10" s="660"/>
      <c r="BN10" s="661"/>
      <c r="BO10" s="685">
        <v>2.5</v>
      </c>
      <c r="BP10" s="685"/>
      <c r="BQ10" s="685"/>
      <c r="BR10" s="685"/>
      <c r="BS10" s="686">
        <v>18565</v>
      </c>
      <c r="BT10" s="686"/>
      <c r="BU10" s="686"/>
      <c r="BV10" s="686"/>
      <c r="BW10" s="686"/>
      <c r="BX10" s="686"/>
      <c r="BY10" s="686"/>
      <c r="BZ10" s="686"/>
      <c r="CA10" s="686"/>
      <c r="CB10" s="731"/>
      <c r="CD10" s="656" t="s">
        <v>243</v>
      </c>
      <c r="CE10" s="657"/>
      <c r="CF10" s="657"/>
      <c r="CG10" s="657"/>
      <c r="CH10" s="657"/>
      <c r="CI10" s="657"/>
      <c r="CJ10" s="657"/>
      <c r="CK10" s="657"/>
      <c r="CL10" s="657"/>
      <c r="CM10" s="657"/>
      <c r="CN10" s="657"/>
      <c r="CO10" s="657"/>
      <c r="CP10" s="657"/>
      <c r="CQ10" s="658"/>
      <c r="CR10" s="659">
        <v>1534</v>
      </c>
      <c r="CS10" s="660"/>
      <c r="CT10" s="660"/>
      <c r="CU10" s="660"/>
      <c r="CV10" s="660"/>
      <c r="CW10" s="660"/>
      <c r="CX10" s="660"/>
      <c r="CY10" s="661"/>
      <c r="CZ10" s="685">
        <v>0</v>
      </c>
      <c r="DA10" s="685"/>
      <c r="DB10" s="685"/>
      <c r="DC10" s="685"/>
      <c r="DD10" s="665" t="s">
        <v>127</v>
      </c>
      <c r="DE10" s="660"/>
      <c r="DF10" s="660"/>
      <c r="DG10" s="660"/>
      <c r="DH10" s="660"/>
      <c r="DI10" s="660"/>
      <c r="DJ10" s="660"/>
      <c r="DK10" s="660"/>
      <c r="DL10" s="660"/>
      <c r="DM10" s="660"/>
      <c r="DN10" s="660"/>
      <c r="DO10" s="660"/>
      <c r="DP10" s="661"/>
      <c r="DQ10" s="665">
        <v>1534</v>
      </c>
      <c r="DR10" s="660"/>
      <c r="DS10" s="660"/>
      <c r="DT10" s="660"/>
      <c r="DU10" s="660"/>
      <c r="DV10" s="660"/>
      <c r="DW10" s="660"/>
      <c r="DX10" s="660"/>
      <c r="DY10" s="660"/>
      <c r="DZ10" s="660"/>
      <c r="EA10" s="660"/>
      <c r="EB10" s="660"/>
      <c r="EC10" s="697"/>
    </row>
    <row r="11" spans="2:143" ht="11.25" customHeight="1" x14ac:dyDescent="0.15">
      <c r="B11" s="656" t="s">
        <v>244</v>
      </c>
      <c r="C11" s="657"/>
      <c r="D11" s="657"/>
      <c r="E11" s="657"/>
      <c r="F11" s="657"/>
      <c r="G11" s="657"/>
      <c r="H11" s="657"/>
      <c r="I11" s="657"/>
      <c r="J11" s="657"/>
      <c r="K11" s="657"/>
      <c r="L11" s="657"/>
      <c r="M11" s="657"/>
      <c r="N11" s="657"/>
      <c r="O11" s="657"/>
      <c r="P11" s="657"/>
      <c r="Q11" s="658"/>
      <c r="R11" s="659">
        <v>799742</v>
      </c>
      <c r="S11" s="660"/>
      <c r="T11" s="660"/>
      <c r="U11" s="660"/>
      <c r="V11" s="660"/>
      <c r="W11" s="660"/>
      <c r="X11" s="660"/>
      <c r="Y11" s="661"/>
      <c r="Z11" s="662">
        <v>5</v>
      </c>
      <c r="AA11" s="663"/>
      <c r="AB11" s="663"/>
      <c r="AC11" s="664"/>
      <c r="AD11" s="665">
        <v>799742</v>
      </c>
      <c r="AE11" s="660"/>
      <c r="AF11" s="660"/>
      <c r="AG11" s="660"/>
      <c r="AH11" s="660"/>
      <c r="AI11" s="660"/>
      <c r="AJ11" s="660"/>
      <c r="AK11" s="661"/>
      <c r="AL11" s="662">
        <v>10.1</v>
      </c>
      <c r="AM11" s="663"/>
      <c r="AN11" s="663"/>
      <c r="AO11" s="687"/>
      <c r="AP11" s="656" t="s">
        <v>245</v>
      </c>
      <c r="AQ11" s="657"/>
      <c r="AR11" s="657"/>
      <c r="AS11" s="657"/>
      <c r="AT11" s="657"/>
      <c r="AU11" s="657"/>
      <c r="AV11" s="657"/>
      <c r="AW11" s="657"/>
      <c r="AX11" s="657"/>
      <c r="AY11" s="657"/>
      <c r="AZ11" s="657"/>
      <c r="BA11" s="657"/>
      <c r="BB11" s="657"/>
      <c r="BC11" s="657"/>
      <c r="BD11" s="657"/>
      <c r="BE11" s="657"/>
      <c r="BF11" s="658"/>
      <c r="BG11" s="659">
        <v>176295</v>
      </c>
      <c r="BH11" s="660"/>
      <c r="BI11" s="660"/>
      <c r="BJ11" s="660"/>
      <c r="BK11" s="660"/>
      <c r="BL11" s="660"/>
      <c r="BM11" s="660"/>
      <c r="BN11" s="661"/>
      <c r="BO11" s="685">
        <v>3.9</v>
      </c>
      <c r="BP11" s="685"/>
      <c r="BQ11" s="685"/>
      <c r="BR11" s="685"/>
      <c r="BS11" s="686">
        <v>49277</v>
      </c>
      <c r="BT11" s="686"/>
      <c r="BU11" s="686"/>
      <c r="BV11" s="686"/>
      <c r="BW11" s="686"/>
      <c r="BX11" s="686"/>
      <c r="BY11" s="686"/>
      <c r="BZ11" s="686"/>
      <c r="CA11" s="686"/>
      <c r="CB11" s="731"/>
      <c r="CD11" s="656" t="s">
        <v>246</v>
      </c>
      <c r="CE11" s="657"/>
      <c r="CF11" s="657"/>
      <c r="CG11" s="657"/>
      <c r="CH11" s="657"/>
      <c r="CI11" s="657"/>
      <c r="CJ11" s="657"/>
      <c r="CK11" s="657"/>
      <c r="CL11" s="657"/>
      <c r="CM11" s="657"/>
      <c r="CN11" s="657"/>
      <c r="CO11" s="657"/>
      <c r="CP11" s="657"/>
      <c r="CQ11" s="658"/>
      <c r="CR11" s="659">
        <v>576673</v>
      </c>
      <c r="CS11" s="660"/>
      <c r="CT11" s="660"/>
      <c r="CU11" s="660"/>
      <c r="CV11" s="660"/>
      <c r="CW11" s="660"/>
      <c r="CX11" s="660"/>
      <c r="CY11" s="661"/>
      <c r="CZ11" s="685">
        <v>3.8</v>
      </c>
      <c r="DA11" s="685"/>
      <c r="DB11" s="685"/>
      <c r="DC11" s="685"/>
      <c r="DD11" s="665">
        <v>120539</v>
      </c>
      <c r="DE11" s="660"/>
      <c r="DF11" s="660"/>
      <c r="DG11" s="660"/>
      <c r="DH11" s="660"/>
      <c r="DI11" s="660"/>
      <c r="DJ11" s="660"/>
      <c r="DK11" s="660"/>
      <c r="DL11" s="660"/>
      <c r="DM11" s="660"/>
      <c r="DN11" s="660"/>
      <c r="DO11" s="660"/>
      <c r="DP11" s="661"/>
      <c r="DQ11" s="665">
        <v>286833</v>
      </c>
      <c r="DR11" s="660"/>
      <c r="DS11" s="660"/>
      <c r="DT11" s="660"/>
      <c r="DU11" s="660"/>
      <c r="DV11" s="660"/>
      <c r="DW11" s="660"/>
      <c r="DX11" s="660"/>
      <c r="DY11" s="660"/>
      <c r="DZ11" s="660"/>
      <c r="EA11" s="660"/>
      <c r="EB11" s="660"/>
      <c r="EC11" s="697"/>
    </row>
    <row r="12" spans="2:143" ht="11.25" customHeight="1" x14ac:dyDescent="0.15">
      <c r="B12" s="656" t="s">
        <v>247</v>
      </c>
      <c r="C12" s="657"/>
      <c r="D12" s="657"/>
      <c r="E12" s="657"/>
      <c r="F12" s="657"/>
      <c r="G12" s="657"/>
      <c r="H12" s="657"/>
      <c r="I12" s="657"/>
      <c r="J12" s="657"/>
      <c r="K12" s="657"/>
      <c r="L12" s="657"/>
      <c r="M12" s="657"/>
      <c r="N12" s="657"/>
      <c r="O12" s="657"/>
      <c r="P12" s="657"/>
      <c r="Q12" s="658"/>
      <c r="R12" s="659">
        <v>30191</v>
      </c>
      <c r="S12" s="660"/>
      <c r="T12" s="660"/>
      <c r="U12" s="660"/>
      <c r="V12" s="660"/>
      <c r="W12" s="660"/>
      <c r="X12" s="660"/>
      <c r="Y12" s="661"/>
      <c r="Z12" s="685">
        <v>0.2</v>
      </c>
      <c r="AA12" s="685"/>
      <c r="AB12" s="685"/>
      <c r="AC12" s="685"/>
      <c r="AD12" s="686">
        <v>30191</v>
      </c>
      <c r="AE12" s="686"/>
      <c r="AF12" s="686"/>
      <c r="AG12" s="686"/>
      <c r="AH12" s="686"/>
      <c r="AI12" s="686"/>
      <c r="AJ12" s="686"/>
      <c r="AK12" s="686"/>
      <c r="AL12" s="662">
        <v>0.4</v>
      </c>
      <c r="AM12" s="663"/>
      <c r="AN12" s="663"/>
      <c r="AO12" s="687"/>
      <c r="AP12" s="656" t="s">
        <v>248</v>
      </c>
      <c r="AQ12" s="657"/>
      <c r="AR12" s="657"/>
      <c r="AS12" s="657"/>
      <c r="AT12" s="657"/>
      <c r="AU12" s="657"/>
      <c r="AV12" s="657"/>
      <c r="AW12" s="657"/>
      <c r="AX12" s="657"/>
      <c r="AY12" s="657"/>
      <c r="AZ12" s="657"/>
      <c r="BA12" s="657"/>
      <c r="BB12" s="657"/>
      <c r="BC12" s="657"/>
      <c r="BD12" s="657"/>
      <c r="BE12" s="657"/>
      <c r="BF12" s="658"/>
      <c r="BG12" s="659">
        <v>2215076</v>
      </c>
      <c r="BH12" s="660"/>
      <c r="BI12" s="660"/>
      <c r="BJ12" s="660"/>
      <c r="BK12" s="660"/>
      <c r="BL12" s="660"/>
      <c r="BM12" s="660"/>
      <c r="BN12" s="661"/>
      <c r="BO12" s="685">
        <v>49.3</v>
      </c>
      <c r="BP12" s="685"/>
      <c r="BQ12" s="685"/>
      <c r="BR12" s="685"/>
      <c r="BS12" s="686" t="s">
        <v>127</v>
      </c>
      <c r="BT12" s="686"/>
      <c r="BU12" s="686"/>
      <c r="BV12" s="686"/>
      <c r="BW12" s="686"/>
      <c r="BX12" s="686"/>
      <c r="BY12" s="686"/>
      <c r="BZ12" s="686"/>
      <c r="CA12" s="686"/>
      <c r="CB12" s="731"/>
      <c r="CD12" s="656" t="s">
        <v>249</v>
      </c>
      <c r="CE12" s="657"/>
      <c r="CF12" s="657"/>
      <c r="CG12" s="657"/>
      <c r="CH12" s="657"/>
      <c r="CI12" s="657"/>
      <c r="CJ12" s="657"/>
      <c r="CK12" s="657"/>
      <c r="CL12" s="657"/>
      <c r="CM12" s="657"/>
      <c r="CN12" s="657"/>
      <c r="CO12" s="657"/>
      <c r="CP12" s="657"/>
      <c r="CQ12" s="658"/>
      <c r="CR12" s="659">
        <v>431194</v>
      </c>
      <c r="CS12" s="660"/>
      <c r="CT12" s="660"/>
      <c r="CU12" s="660"/>
      <c r="CV12" s="660"/>
      <c r="CW12" s="660"/>
      <c r="CX12" s="660"/>
      <c r="CY12" s="661"/>
      <c r="CZ12" s="685">
        <v>2.9</v>
      </c>
      <c r="DA12" s="685"/>
      <c r="DB12" s="685"/>
      <c r="DC12" s="685"/>
      <c r="DD12" s="665">
        <v>5676</v>
      </c>
      <c r="DE12" s="660"/>
      <c r="DF12" s="660"/>
      <c r="DG12" s="660"/>
      <c r="DH12" s="660"/>
      <c r="DI12" s="660"/>
      <c r="DJ12" s="660"/>
      <c r="DK12" s="660"/>
      <c r="DL12" s="660"/>
      <c r="DM12" s="660"/>
      <c r="DN12" s="660"/>
      <c r="DO12" s="660"/>
      <c r="DP12" s="661"/>
      <c r="DQ12" s="665">
        <v>177608</v>
      </c>
      <c r="DR12" s="660"/>
      <c r="DS12" s="660"/>
      <c r="DT12" s="660"/>
      <c r="DU12" s="660"/>
      <c r="DV12" s="660"/>
      <c r="DW12" s="660"/>
      <c r="DX12" s="660"/>
      <c r="DY12" s="660"/>
      <c r="DZ12" s="660"/>
      <c r="EA12" s="660"/>
      <c r="EB12" s="660"/>
      <c r="EC12" s="697"/>
    </row>
    <row r="13" spans="2:143" ht="11.25" customHeight="1" x14ac:dyDescent="0.15">
      <c r="B13" s="656" t="s">
        <v>250</v>
      </c>
      <c r="C13" s="657"/>
      <c r="D13" s="657"/>
      <c r="E13" s="657"/>
      <c r="F13" s="657"/>
      <c r="G13" s="657"/>
      <c r="H13" s="657"/>
      <c r="I13" s="657"/>
      <c r="J13" s="657"/>
      <c r="K13" s="657"/>
      <c r="L13" s="657"/>
      <c r="M13" s="657"/>
      <c r="N13" s="657"/>
      <c r="O13" s="657"/>
      <c r="P13" s="657"/>
      <c r="Q13" s="658"/>
      <c r="R13" s="659" t="s">
        <v>127</v>
      </c>
      <c r="S13" s="660"/>
      <c r="T13" s="660"/>
      <c r="U13" s="660"/>
      <c r="V13" s="660"/>
      <c r="W13" s="660"/>
      <c r="X13" s="660"/>
      <c r="Y13" s="661"/>
      <c r="Z13" s="685" t="s">
        <v>127</v>
      </c>
      <c r="AA13" s="685"/>
      <c r="AB13" s="685"/>
      <c r="AC13" s="685"/>
      <c r="AD13" s="686" t="s">
        <v>127</v>
      </c>
      <c r="AE13" s="686"/>
      <c r="AF13" s="686"/>
      <c r="AG13" s="686"/>
      <c r="AH13" s="686"/>
      <c r="AI13" s="686"/>
      <c r="AJ13" s="686"/>
      <c r="AK13" s="686"/>
      <c r="AL13" s="662" t="s">
        <v>127</v>
      </c>
      <c r="AM13" s="663"/>
      <c r="AN13" s="663"/>
      <c r="AO13" s="687"/>
      <c r="AP13" s="656" t="s">
        <v>251</v>
      </c>
      <c r="AQ13" s="657"/>
      <c r="AR13" s="657"/>
      <c r="AS13" s="657"/>
      <c r="AT13" s="657"/>
      <c r="AU13" s="657"/>
      <c r="AV13" s="657"/>
      <c r="AW13" s="657"/>
      <c r="AX13" s="657"/>
      <c r="AY13" s="657"/>
      <c r="AZ13" s="657"/>
      <c r="BA13" s="657"/>
      <c r="BB13" s="657"/>
      <c r="BC13" s="657"/>
      <c r="BD13" s="657"/>
      <c r="BE13" s="657"/>
      <c r="BF13" s="658"/>
      <c r="BG13" s="659">
        <v>2201791</v>
      </c>
      <c r="BH13" s="660"/>
      <c r="BI13" s="660"/>
      <c r="BJ13" s="660"/>
      <c r="BK13" s="660"/>
      <c r="BL13" s="660"/>
      <c r="BM13" s="660"/>
      <c r="BN13" s="661"/>
      <c r="BO13" s="685">
        <v>49</v>
      </c>
      <c r="BP13" s="685"/>
      <c r="BQ13" s="685"/>
      <c r="BR13" s="685"/>
      <c r="BS13" s="686" t="s">
        <v>127</v>
      </c>
      <c r="BT13" s="686"/>
      <c r="BU13" s="686"/>
      <c r="BV13" s="686"/>
      <c r="BW13" s="686"/>
      <c r="BX13" s="686"/>
      <c r="BY13" s="686"/>
      <c r="BZ13" s="686"/>
      <c r="CA13" s="686"/>
      <c r="CB13" s="731"/>
      <c r="CD13" s="656" t="s">
        <v>252</v>
      </c>
      <c r="CE13" s="657"/>
      <c r="CF13" s="657"/>
      <c r="CG13" s="657"/>
      <c r="CH13" s="657"/>
      <c r="CI13" s="657"/>
      <c r="CJ13" s="657"/>
      <c r="CK13" s="657"/>
      <c r="CL13" s="657"/>
      <c r="CM13" s="657"/>
      <c r="CN13" s="657"/>
      <c r="CO13" s="657"/>
      <c r="CP13" s="657"/>
      <c r="CQ13" s="658"/>
      <c r="CR13" s="659">
        <v>1101034</v>
      </c>
      <c r="CS13" s="660"/>
      <c r="CT13" s="660"/>
      <c r="CU13" s="660"/>
      <c r="CV13" s="660"/>
      <c r="CW13" s="660"/>
      <c r="CX13" s="660"/>
      <c r="CY13" s="661"/>
      <c r="CZ13" s="685">
        <v>7.3</v>
      </c>
      <c r="DA13" s="685"/>
      <c r="DB13" s="685"/>
      <c r="DC13" s="685"/>
      <c r="DD13" s="665">
        <v>500047</v>
      </c>
      <c r="DE13" s="660"/>
      <c r="DF13" s="660"/>
      <c r="DG13" s="660"/>
      <c r="DH13" s="660"/>
      <c r="DI13" s="660"/>
      <c r="DJ13" s="660"/>
      <c r="DK13" s="660"/>
      <c r="DL13" s="660"/>
      <c r="DM13" s="660"/>
      <c r="DN13" s="660"/>
      <c r="DO13" s="660"/>
      <c r="DP13" s="661"/>
      <c r="DQ13" s="665">
        <v>662006</v>
      </c>
      <c r="DR13" s="660"/>
      <c r="DS13" s="660"/>
      <c r="DT13" s="660"/>
      <c r="DU13" s="660"/>
      <c r="DV13" s="660"/>
      <c r="DW13" s="660"/>
      <c r="DX13" s="660"/>
      <c r="DY13" s="660"/>
      <c r="DZ13" s="660"/>
      <c r="EA13" s="660"/>
      <c r="EB13" s="660"/>
      <c r="EC13" s="697"/>
    </row>
    <row r="14" spans="2:143" ht="11.25" customHeight="1" x14ac:dyDescent="0.15">
      <c r="B14" s="656" t="s">
        <v>253</v>
      </c>
      <c r="C14" s="657"/>
      <c r="D14" s="657"/>
      <c r="E14" s="657"/>
      <c r="F14" s="657"/>
      <c r="G14" s="657"/>
      <c r="H14" s="657"/>
      <c r="I14" s="657"/>
      <c r="J14" s="657"/>
      <c r="K14" s="657"/>
      <c r="L14" s="657"/>
      <c r="M14" s="657"/>
      <c r="N14" s="657"/>
      <c r="O14" s="657"/>
      <c r="P14" s="657"/>
      <c r="Q14" s="658"/>
      <c r="R14" s="659" t="s">
        <v>127</v>
      </c>
      <c r="S14" s="660"/>
      <c r="T14" s="660"/>
      <c r="U14" s="660"/>
      <c r="V14" s="660"/>
      <c r="W14" s="660"/>
      <c r="X14" s="660"/>
      <c r="Y14" s="661"/>
      <c r="Z14" s="685" t="s">
        <v>127</v>
      </c>
      <c r="AA14" s="685"/>
      <c r="AB14" s="685"/>
      <c r="AC14" s="685"/>
      <c r="AD14" s="686" t="s">
        <v>127</v>
      </c>
      <c r="AE14" s="686"/>
      <c r="AF14" s="686"/>
      <c r="AG14" s="686"/>
      <c r="AH14" s="686"/>
      <c r="AI14" s="686"/>
      <c r="AJ14" s="686"/>
      <c r="AK14" s="686"/>
      <c r="AL14" s="662" t="s">
        <v>127</v>
      </c>
      <c r="AM14" s="663"/>
      <c r="AN14" s="663"/>
      <c r="AO14" s="687"/>
      <c r="AP14" s="656" t="s">
        <v>254</v>
      </c>
      <c r="AQ14" s="657"/>
      <c r="AR14" s="657"/>
      <c r="AS14" s="657"/>
      <c r="AT14" s="657"/>
      <c r="AU14" s="657"/>
      <c r="AV14" s="657"/>
      <c r="AW14" s="657"/>
      <c r="AX14" s="657"/>
      <c r="AY14" s="657"/>
      <c r="AZ14" s="657"/>
      <c r="BA14" s="657"/>
      <c r="BB14" s="657"/>
      <c r="BC14" s="657"/>
      <c r="BD14" s="657"/>
      <c r="BE14" s="657"/>
      <c r="BF14" s="658"/>
      <c r="BG14" s="659">
        <v>106004</v>
      </c>
      <c r="BH14" s="660"/>
      <c r="BI14" s="660"/>
      <c r="BJ14" s="660"/>
      <c r="BK14" s="660"/>
      <c r="BL14" s="660"/>
      <c r="BM14" s="660"/>
      <c r="BN14" s="661"/>
      <c r="BO14" s="685">
        <v>2.4</v>
      </c>
      <c r="BP14" s="685"/>
      <c r="BQ14" s="685"/>
      <c r="BR14" s="685"/>
      <c r="BS14" s="686" t="s">
        <v>127</v>
      </c>
      <c r="BT14" s="686"/>
      <c r="BU14" s="686"/>
      <c r="BV14" s="686"/>
      <c r="BW14" s="686"/>
      <c r="BX14" s="686"/>
      <c r="BY14" s="686"/>
      <c r="BZ14" s="686"/>
      <c r="CA14" s="686"/>
      <c r="CB14" s="731"/>
      <c r="CD14" s="656" t="s">
        <v>255</v>
      </c>
      <c r="CE14" s="657"/>
      <c r="CF14" s="657"/>
      <c r="CG14" s="657"/>
      <c r="CH14" s="657"/>
      <c r="CI14" s="657"/>
      <c r="CJ14" s="657"/>
      <c r="CK14" s="657"/>
      <c r="CL14" s="657"/>
      <c r="CM14" s="657"/>
      <c r="CN14" s="657"/>
      <c r="CO14" s="657"/>
      <c r="CP14" s="657"/>
      <c r="CQ14" s="658"/>
      <c r="CR14" s="659">
        <v>698569</v>
      </c>
      <c r="CS14" s="660"/>
      <c r="CT14" s="660"/>
      <c r="CU14" s="660"/>
      <c r="CV14" s="660"/>
      <c r="CW14" s="660"/>
      <c r="CX14" s="660"/>
      <c r="CY14" s="661"/>
      <c r="CZ14" s="685">
        <v>4.7</v>
      </c>
      <c r="DA14" s="685"/>
      <c r="DB14" s="685"/>
      <c r="DC14" s="685"/>
      <c r="DD14" s="665">
        <v>169491</v>
      </c>
      <c r="DE14" s="660"/>
      <c r="DF14" s="660"/>
      <c r="DG14" s="660"/>
      <c r="DH14" s="660"/>
      <c r="DI14" s="660"/>
      <c r="DJ14" s="660"/>
      <c r="DK14" s="660"/>
      <c r="DL14" s="660"/>
      <c r="DM14" s="660"/>
      <c r="DN14" s="660"/>
      <c r="DO14" s="660"/>
      <c r="DP14" s="661"/>
      <c r="DQ14" s="665">
        <v>519950</v>
      </c>
      <c r="DR14" s="660"/>
      <c r="DS14" s="660"/>
      <c r="DT14" s="660"/>
      <c r="DU14" s="660"/>
      <c r="DV14" s="660"/>
      <c r="DW14" s="660"/>
      <c r="DX14" s="660"/>
      <c r="DY14" s="660"/>
      <c r="DZ14" s="660"/>
      <c r="EA14" s="660"/>
      <c r="EB14" s="660"/>
      <c r="EC14" s="697"/>
    </row>
    <row r="15" spans="2:143" ht="11.25" customHeight="1" x14ac:dyDescent="0.15">
      <c r="B15" s="656" t="s">
        <v>256</v>
      </c>
      <c r="C15" s="657"/>
      <c r="D15" s="657"/>
      <c r="E15" s="657"/>
      <c r="F15" s="657"/>
      <c r="G15" s="657"/>
      <c r="H15" s="657"/>
      <c r="I15" s="657"/>
      <c r="J15" s="657"/>
      <c r="K15" s="657"/>
      <c r="L15" s="657"/>
      <c r="M15" s="657"/>
      <c r="N15" s="657"/>
      <c r="O15" s="657"/>
      <c r="P15" s="657"/>
      <c r="Q15" s="658"/>
      <c r="R15" s="659" t="s">
        <v>127</v>
      </c>
      <c r="S15" s="660"/>
      <c r="T15" s="660"/>
      <c r="U15" s="660"/>
      <c r="V15" s="660"/>
      <c r="W15" s="660"/>
      <c r="X15" s="660"/>
      <c r="Y15" s="661"/>
      <c r="Z15" s="685" t="s">
        <v>127</v>
      </c>
      <c r="AA15" s="685"/>
      <c r="AB15" s="685"/>
      <c r="AC15" s="685"/>
      <c r="AD15" s="686" t="s">
        <v>127</v>
      </c>
      <c r="AE15" s="686"/>
      <c r="AF15" s="686"/>
      <c r="AG15" s="686"/>
      <c r="AH15" s="686"/>
      <c r="AI15" s="686"/>
      <c r="AJ15" s="686"/>
      <c r="AK15" s="686"/>
      <c r="AL15" s="662" t="s">
        <v>127</v>
      </c>
      <c r="AM15" s="663"/>
      <c r="AN15" s="663"/>
      <c r="AO15" s="687"/>
      <c r="AP15" s="656" t="s">
        <v>257</v>
      </c>
      <c r="AQ15" s="657"/>
      <c r="AR15" s="657"/>
      <c r="AS15" s="657"/>
      <c r="AT15" s="657"/>
      <c r="AU15" s="657"/>
      <c r="AV15" s="657"/>
      <c r="AW15" s="657"/>
      <c r="AX15" s="657"/>
      <c r="AY15" s="657"/>
      <c r="AZ15" s="657"/>
      <c r="BA15" s="657"/>
      <c r="BB15" s="657"/>
      <c r="BC15" s="657"/>
      <c r="BD15" s="657"/>
      <c r="BE15" s="657"/>
      <c r="BF15" s="658"/>
      <c r="BG15" s="659">
        <v>233420</v>
      </c>
      <c r="BH15" s="660"/>
      <c r="BI15" s="660"/>
      <c r="BJ15" s="660"/>
      <c r="BK15" s="660"/>
      <c r="BL15" s="660"/>
      <c r="BM15" s="660"/>
      <c r="BN15" s="661"/>
      <c r="BO15" s="685">
        <v>5.2</v>
      </c>
      <c r="BP15" s="685"/>
      <c r="BQ15" s="685"/>
      <c r="BR15" s="685"/>
      <c r="BS15" s="686" t="s">
        <v>127</v>
      </c>
      <c r="BT15" s="686"/>
      <c r="BU15" s="686"/>
      <c r="BV15" s="686"/>
      <c r="BW15" s="686"/>
      <c r="BX15" s="686"/>
      <c r="BY15" s="686"/>
      <c r="BZ15" s="686"/>
      <c r="CA15" s="686"/>
      <c r="CB15" s="731"/>
      <c r="CD15" s="656" t="s">
        <v>258</v>
      </c>
      <c r="CE15" s="657"/>
      <c r="CF15" s="657"/>
      <c r="CG15" s="657"/>
      <c r="CH15" s="657"/>
      <c r="CI15" s="657"/>
      <c r="CJ15" s="657"/>
      <c r="CK15" s="657"/>
      <c r="CL15" s="657"/>
      <c r="CM15" s="657"/>
      <c r="CN15" s="657"/>
      <c r="CO15" s="657"/>
      <c r="CP15" s="657"/>
      <c r="CQ15" s="658"/>
      <c r="CR15" s="659">
        <v>1693195</v>
      </c>
      <c r="CS15" s="660"/>
      <c r="CT15" s="660"/>
      <c r="CU15" s="660"/>
      <c r="CV15" s="660"/>
      <c r="CW15" s="660"/>
      <c r="CX15" s="660"/>
      <c r="CY15" s="661"/>
      <c r="CZ15" s="685">
        <v>11.3</v>
      </c>
      <c r="DA15" s="685"/>
      <c r="DB15" s="685"/>
      <c r="DC15" s="685"/>
      <c r="DD15" s="665">
        <v>272241</v>
      </c>
      <c r="DE15" s="660"/>
      <c r="DF15" s="660"/>
      <c r="DG15" s="660"/>
      <c r="DH15" s="660"/>
      <c r="DI15" s="660"/>
      <c r="DJ15" s="660"/>
      <c r="DK15" s="660"/>
      <c r="DL15" s="660"/>
      <c r="DM15" s="660"/>
      <c r="DN15" s="660"/>
      <c r="DO15" s="660"/>
      <c r="DP15" s="661"/>
      <c r="DQ15" s="665">
        <v>1431257</v>
      </c>
      <c r="DR15" s="660"/>
      <c r="DS15" s="660"/>
      <c r="DT15" s="660"/>
      <c r="DU15" s="660"/>
      <c r="DV15" s="660"/>
      <c r="DW15" s="660"/>
      <c r="DX15" s="660"/>
      <c r="DY15" s="660"/>
      <c r="DZ15" s="660"/>
      <c r="EA15" s="660"/>
      <c r="EB15" s="660"/>
      <c r="EC15" s="697"/>
    </row>
    <row r="16" spans="2:143" ht="11.25" customHeight="1" x14ac:dyDescent="0.15">
      <c r="B16" s="656" t="s">
        <v>259</v>
      </c>
      <c r="C16" s="657"/>
      <c r="D16" s="657"/>
      <c r="E16" s="657"/>
      <c r="F16" s="657"/>
      <c r="G16" s="657"/>
      <c r="H16" s="657"/>
      <c r="I16" s="657"/>
      <c r="J16" s="657"/>
      <c r="K16" s="657"/>
      <c r="L16" s="657"/>
      <c r="M16" s="657"/>
      <c r="N16" s="657"/>
      <c r="O16" s="657"/>
      <c r="P16" s="657"/>
      <c r="Q16" s="658"/>
      <c r="R16" s="659">
        <v>14641</v>
      </c>
      <c r="S16" s="660"/>
      <c r="T16" s="660"/>
      <c r="U16" s="660"/>
      <c r="V16" s="660"/>
      <c r="W16" s="660"/>
      <c r="X16" s="660"/>
      <c r="Y16" s="661"/>
      <c r="Z16" s="685">
        <v>0.1</v>
      </c>
      <c r="AA16" s="685"/>
      <c r="AB16" s="685"/>
      <c r="AC16" s="685"/>
      <c r="AD16" s="686">
        <v>14641</v>
      </c>
      <c r="AE16" s="686"/>
      <c r="AF16" s="686"/>
      <c r="AG16" s="686"/>
      <c r="AH16" s="686"/>
      <c r="AI16" s="686"/>
      <c r="AJ16" s="686"/>
      <c r="AK16" s="686"/>
      <c r="AL16" s="662">
        <v>0.2</v>
      </c>
      <c r="AM16" s="663"/>
      <c r="AN16" s="663"/>
      <c r="AO16" s="687"/>
      <c r="AP16" s="656" t="s">
        <v>260</v>
      </c>
      <c r="AQ16" s="657"/>
      <c r="AR16" s="657"/>
      <c r="AS16" s="657"/>
      <c r="AT16" s="657"/>
      <c r="AU16" s="657"/>
      <c r="AV16" s="657"/>
      <c r="AW16" s="657"/>
      <c r="AX16" s="657"/>
      <c r="AY16" s="657"/>
      <c r="AZ16" s="657"/>
      <c r="BA16" s="657"/>
      <c r="BB16" s="657"/>
      <c r="BC16" s="657"/>
      <c r="BD16" s="657"/>
      <c r="BE16" s="657"/>
      <c r="BF16" s="658"/>
      <c r="BG16" s="659" t="s">
        <v>127</v>
      </c>
      <c r="BH16" s="660"/>
      <c r="BI16" s="660"/>
      <c r="BJ16" s="660"/>
      <c r="BK16" s="660"/>
      <c r="BL16" s="660"/>
      <c r="BM16" s="660"/>
      <c r="BN16" s="661"/>
      <c r="BO16" s="685" t="s">
        <v>127</v>
      </c>
      <c r="BP16" s="685"/>
      <c r="BQ16" s="685"/>
      <c r="BR16" s="685"/>
      <c r="BS16" s="686" t="s">
        <v>127</v>
      </c>
      <c r="BT16" s="686"/>
      <c r="BU16" s="686"/>
      <c r="BV16" s="686"/>
      <c r="BW16" s="686"/>
      <c r="BX16" s="686"/>
      <c r="BY16" s="686"/>
      <c r="BZ16" s="686"/>
      <c r="CA16" s="686"/>
      <c r="CB16" s="731"/>
      <c r="CD16" s="656" t="s">
        <v>261</v>
      </c>
      <c r="CE16" s="657"/>
      <c r="CF16" s="657"/>
      <c r="CG16" s="657"/>
      <c r="CH16" s="657"/>
      <c r="CI16" s="657"/>
      <c r="CJ16" s="657"/>
      <c r="CK16" s="657"/>
      <c r="CL16" s="657"/>
      <c r="CM16" s="657"/>
      <c r="CN16" s="657"/>
      <c r="CO16" s="657"/>
      <c r="CP16" s="657"/>
      <c r="CQ16" s="658"/>
      <c r="CR16" s="659" t="s">
        <v>127</v>
      </c>
      <c r="CS16" s="660"/>
      <c r="CT16" s="660"/>
      <c r="CU16" s="660"/>
      <c r="CV16" s="660"/>
      <c r="CW16" s="660"/>
      <c r="CX16" s="660"/>
      <c r="CY16" s="661"/>
      <c r="CZ16" s="685" t="s">
        <v>127</v>
      </c>
      <c r="DA16" s="685"/>
      <c r="DB16" s="685"/>
      <c r="DC16" s="685"/>
      <c r="DD16" s="665" t="s">
        <v>127</v>
      </c>
      <c r="DE16" s="660"/>
      <c r="DF16" s="660"/>
      <c r="DG16" s="660"/>
      <c r="DH16" s="660"/>
      <c r="DI16" s="660"/>
      <c r="DJ16" s="660"/>
      <c r="DK16" s="660"/>
      <c r="DL16" s="660"/>
      <c r="DM16" s="660"/>
      <c r="DN16" s="660"/>
      <c r="DO16" s="660"/>
      <c r="DP16" s="661"/>
      <c r="DQ16" s="665" t="s">
        <v>127</v>
      </c>
      <c r="DR16" s="660"/>
      <c r="DS16" s="660"/>
      <c r="DT16" s="660"/>
      <c r="DU16" s="660"/>
      <c r="DV16" s="660"/>
      <c r="DW16" s="660"/>
      <c r="DX16" s="660"/>
      <c r="DY16" s="660"/>
      <c r="DZ16" s="660"/>
      <c r="EA16" s="660"/>
      <c r="EB16" s="660"/>
      <c r="EC16" s="697"/>
    </row>
    <row r="17" spans="2:133" ht="11.25" customHeight="1" x14ac:dyDescent="0.15">
      <c r="B17" s="656" t="s">
        <v>262</v>
      </c>
      <c r="C17" s="657"/>
      <c r="D17" s="657"/>
      <c r="E17" s="657"/>
      <c r="F17" s="657"/>
      <c r="G17" s="657"/>
      <c r="H17" s="657"/>
      <c r="I17" s="657"/>
      <c r="J17" s="657"/>
      <c r="K17" s="657"/>
      <c r="L17" s="657"/>
      <c r="M17" s="657"/>
      <c r="N17" s="657"/>
      <c r="O17" s="657"/>
      <c r="P17" s="657"/>
      <c r="Q17" s="658"/>
      <c r="R17" s="659">
        <v>47583</v>
      </c>
      <c r="S17" s="660"/>
      <c r="T17" s="660"/>
      <c r="U17" s="660"/>
      <c r="V17" s="660"/>
      <c r="W17" s="660"/>
      <c r="X17" s="660"/>
      <c r="Y17" s="661"/>
      <c r="Z17" s="685">
        <v>0.3</v>
      </c>
      <c r="AA17" s="685"/>
      <c r="AB17" s="685"/>
      <c r="AC17" s="685"/>
      <c r="AD17" s="686">
        <v>47583</v>
      </c>
      <c r="AE17" s="686"/>
      <c r="AF17" s="686"/>
      <c r="AG17" s="686"/>
      <c r="AH17" s="686"/>
      <c r="AI17" s="686"/>
      <c r="AJ17" s="686"/>
      <c r="AK17" s="686"/>
      <c r="AL17" s="662">
        <v>0.6</v>
      </c>
      <c r="AM17" s="663"/>
      <c r="AN17" s="663"/>
      <c r="AO17" s="687"/>
      <c r="AP17" s="656" t="s">
        <v>263</v>
      </c>
      <c r="AQ17" s="657"/>
      <c r="AR17" s="657"/>
      <c r="AS17" s="657"/>
      <c r="AT17" s="657"/>
      <c r="AU17" s="657"/>
      <c r="AV17" s="657"/>
      <c r="AW17" s="657"/>
      <c r="AX17" s="657"/>
      <c r="AY17" s="657"/>
      <c r="AZ17" s="657"/>
      <c r="BA17" s="657"/>
      <c r="BB17" s="657"/>
      <c r="BC17" s="657"/>
      <c r="BD17" s="657"/>
      <c r="BE17" s="657"/>
      <c r="BF17" s="658"/>
      <c r="BG17" s="659" t="s">
        <v>127</v>
      </c>
      <c r="BH17" s="660"/>
      <c r="BI17" s="660"/>
      <c r="BJ17" s="660"/>
      <c r="BK17" s="660"/>
      <c r="BL17" s="660"/>
      <c r="BM17" s="660"/>
      <c r="BN17" s="661"/>
      <c r="BO17" s="685" t="s">
        <v>127</v>
      </c>
      <c r="BP17" s="685"/>
      <c r="BQ17" s="685"/>
      <c r="BR17" s="685"/>
      <c r="BS17" s="686" t="s">
        <v>127</v>
      </c>
      <c r="BT17" s="686"/>
      <c r="BU17" s="686"/>
      <c r="BV17" s="686"/>
      <c r="BW17" s="686"/>
      <c r="BX17" s="686"/>
      <c r="BY17" s="686"/>
      <c r="BZ17" s="686"/>
      <c r="CA17" s="686"/>
      <c r="CB17" s="731"/>
      <c r="CD17" s="656" t="s">
        <v>264</v>
      </c>
      <c r="CE17" s="657"/>
      <c r="CF17" s="657"/>
      <c r="CG17" s="657"/>
      <c r="CH17" s="657"/>
      <c r="CI17" s="657"/>
      <c r="CJ17" s="657"/>
      <c r="CK17" s="657"/>
      <c r="CL17" s="657"/>
      <c r="CM17" s="657"/>
      <c r="CN17" s="657"/>
      <c r="CO17" s="657"/>
      <c r="CP17" s="657"/>
      <c r="CQ17" s="658"/>
      <c r="CR17" s="659">
        <v>1247188</v>
      </c>
      <c r="CS17" s="660"/>
      <c r="CT17" s="660"/>
      <c r="CU17" s="660"/>
      <c r="CV17" s="660"/>
      <c r="CW17" s="660"/>
      <c r="CX17" s="660"/>
      <c r="CY17" s="661"/>
      <c r="CZ17" s="685">
        <v>8.3000000000000007</v>
      </c>
      <c r="DA17" s="685"/>
      <c r="DB17" s="685"/>
      <c r="DC17" s="685"/>
      <c r="DD17" s="665" t="s">
        <v>127</v>
      </c>
      <c r="DE17" s="660"/>
      <c r="DF17" s="660"/>
      <c r="DG17" s="660"/>
      <c r="DH17" s="660"/>
      <c r="DI17" s="660"/>
      <c r="DJ17" s="660"/>
      <c r="DK17" s="660"/>
      <c r="DL17" s="660"/>
      <c r="DM17" s="660"/>
      <c r="DN17" s="660"/>
      <c r="DO17" s="660"/>
      <c r="DP17" s="661"/>
      <c r="DQ17" s="665">
        <v>1197492</v>
      </c>
      <c r="DR17" s="660"/>
      <c r="DS17" s="660"/>
      <c r="DT17" s="660"/>
      <c r="DU17" s="660"/>
      <c r="DV17" s="660"/>
      <c r="DW17" s="660"/>
      <c r="DX17" s="660"/>
      <c r="DY17" s="660"/>
      <c r="DZ17" s="660"/>
      <c r="EA17" s="660"/>
      <c r="EB17" s="660"/>
      <c r="EC17" s="697"/>
    </row>
    <row r="18" spans="2:133" ht="11.25" customHeight="1" x14ac:dyDescent="0.15">
      <c r="B18" s="656" t="s">
        <v>265</v>
      </c>
      <c r="C18" s="657"/>
      <c r="D18" s="657"/>
      <c r="E18" s="657"/>
      <c r="F18" s="657"/>
      <c r="G18" s="657"/>
      <c r="H18" s="657"/>
      <c r="I18" s="657"/>
      <c r="J18" s="657"/>
      <c r="K18" s="657"/>
      <c r="L18" s="657"/>
      <c r="M18" s="657"/>
      <c r="N18" s="657"/>
      <c r="O18" s="657"/>
      <c r="P18" s="657"/>
      <c r="Q18" s="658"/>
      <c r="R18" s="659">
        <v>83437</v>
      </c>
      <c r="S18" s="660"/>
      <c r="T18" s="660"/>
      <c r="U18" s="660"/>
      <c r="V18" s="660"/>
      <c r="W18" s="660"/>
      <c r="X18" s="660"/>
      <c r="Y18" s="661"/>
      <c r="Z18" s="685">
        <v>0.5</v>
      </c>
      <c r="AA18" s="685"/>
      <c r="AB18" s="685"/>
      <c r="AC18" s="685"/>
      <c r="AD18" s="686">
        <v>81307</v>
      </c>
      <c r="AE18" s="686"/>
      <c r="AF18" s="686"/>
      <c r="AG18" s="686"/>
      <c r="AH18" s="686"/>
      <c r="AI18" s="686"/>
      <c r="AJ18" s="686"/>
      <c r="AK18" s="686"/>
      <c r="AL18" s="662">
        <v>1</v>
      </c>
      <c r="AM18" s="663"/>
      <c r="AN18" s="663"/>
      <c r="AO18" s="687"/>
      <c r="AP18" s="656" t="s">
        <v>266</v>
      </c>
      <c r="AQ18" s="657"/>
      <c r="AR18" s="657"/>
      <c r="AS18" s="657"/>
      <c r="AT18" s="657"/>
      <c r="AU18" s="657"/>
      <c r="AV18" s="657"/>
      <c r="AW18" s="657"/>
      <c r="AX18" s="657"/>
      <c r="AY18" s="657"/>
      <c r="AZ18" s="657"/>
      <c r="BA18" s="657"/>
      <c r="BB18" s="657"/>
      <c r="BC18" s="657"/>
      <c r="BD18" s="657"/>
      <c r="BE18" s="657"/>
      <c r="BF18" s="658"/>
      <c r="BG18" s="659" t="s">
        <v>127</v>
      </c>
      <c r="BH18" s="660"/>
      <c r="BI18" s="660"/>
      <c r="BJ18" s="660"/>
      <c r="BK18" s="660"/>
      <c r="BL18" s="660"/>
      <c r="BM18" s="660"/>
      <c r="BN18" s="661"/>
      <c r="BO18" s="685" t="s">
        <v>127</v>
      </c>
      <c r="BP18" s="685"/>
      <c r="BQ18" s="685"/>
      <c r="BR18" s="685"/>
      <c r="BS18" s="686" t="s">
        <v>127</v>
      </c>
      <c r="BT18" s="686"/>
      <c r="BU18" s="686"/>
      <c r="BV18" s="686"/>
      <c r="BW18" s="686"/>
      <c r="BX18" s="686"/>
      <c r="BY18" s="686"/>
      <c r="BZ18" s="686"/>
      <c r="CA18" s="686"/>
      <c r="CB18" s="731"/>
      <c r="CD18" s="656" t="s">
        <v>267</v>
      </c>
      <c r="CE18" s="657"/>
      <c r="CF18" s="657"/>
      <c r="CG18" s="657"/>
      <c r="CH18" s="657"/>
      <c r="CI18" s="657"/>
      <c r="CJ18" s="657"/>
      <c r="CK18" s="657"/>
      <c r="CL18" s="657"/>
      <c r="CM18" s="657"/>
      <c r="CN18" s="657"/>
      <c r="CO18" s="657"/>
      <c r="CP18" s="657"/>
      <c r="CQ18" s="658"/>
      <c r="CR18" s="659" t="s">
        <v>127</v>
      </c>
      <c r="CS18" s="660"/>
      <c r="CT18" s="660"/>
      <c r="CU18" s="660"/>
      <c r="CV18" s="660"/>
      <c r="CW18" s="660"/>
      <c r="CX18" s="660"/>
      <c r="CY18" s="661"/>
      <c r="CZ18" s="685" t="s">
        <v>127</v>
      </c>
      <c r="DA18" s="685"/>
      <c r="DB18" s="685"/>
      <c r="DC18" s="685"/>
      <c r="DD18" s="665" t="s">
        <v>127</v>
      </c>
      <c r="DE18" s="660"/>
      <c r="DF18" s="660"/>
      <c r="DG18" s="660"/>
      <c r="DH18" s="660"/>
      <c r="DI18" s="660"/>
      <c r="DJ18" s="660"/>
      <c r="DK18" s="660"/>
      <c r="DL18" s="660"/>
      <c r="DM18" s="660"/>
      <c r="DN18" s="660"/>
      <c r="DO18" s="660"/>
      <c r="DP18" s="661"/>
      <c r="DQ18" s="665" t="s">
        <v>127</v>
      </c>
      <c r="DR18" s="660"/>
      <c r="DS18" s="660"/>
      <c r="DT18" s="660"/>
      <c r="DU18" s="660"/>
      <c r="DV18" s="660"/>
      <c r="DW18" s="660"/>
      <c r="DX18" s="660"/>
      <c r="DY18" s="660"/>
      <c r="DZ18" s="660"/>
      <c r="EA18" s="660"/>
      <c r="EB18" s="660"/>
      <c r="EC18" s="697"/>
    </row>
    <row r="19" spans="2:133" ht="11.25" customHeight="1" x14ac:dyDescent="0.15">
      <c r="B19" s="656" t="s">
        <v>268</v>
      </c>
      <c r="C19" s="657"/>
      <c r="D19" s="657"/>
      <c r="E19" s="657"/>
      <c r="F19" s="657"/>
      <c r="G19" s="657"/>
      <c r="H19" s="657"/>
      <c r="I19" s="657"/>
      <c r="J19" s="657"/>
      <c r="K19" s="657"/>
      <c r="L19" s="657"/>
      <c r="M19" s="657"/>
      <c r="N19" s="657"/>
      <c r="O19" s="657"/>
      <c r="P19" s="657"/>
      <c r="Q19" s="658"/>
      <c r="R19" s="659">
        <v>26861</v>
      </c>
      <c r="S19" s="660"/>
      <c r="T19" s="660"/>
      <c r="U19" s="660"/>
      <c r="V19" s="660"/>
      <c r="W19" s="660"/>
      <c r="X19" s="660"/>
      <c r="Y19" s="661"/>
      <c r="Z19" s="685">
        <v>0.2</v>
      </c>
      <c r="AA19" s="685"/>
      <c r="AB19" s="685"/>
      <c r="AC19" s="685"/>
      <c r="AD19" s="686">
        <v>26861</v>
      </c>
      <c r="AE19" s="686"/>
      <c r="AF19" s="686"/>
      <c r="AG19" s="686"/>
      <c r="AH19" s="686"/>
      <c r="AI19" s="686"/>
      <c r="AJ19" s="686"/>
      <c r="AK19" s="686"/>
      <c r="AL19" s="662">
        <v>0.3</v>
      </c>
      <c r="AM19" s="663"/>
      <c r="AN19" s="663"/>
      <c r="AO19" s="687"/>
      <c r="AP19" s="656" t="s">
        <v>269</v>
      </c>
      <c r="AQ19" s="657"/>
      <c r="AR19" s="657"/>
      <c r="AS19" s="657"/>
      <c r="AT19" s="657"/>
      <c r="AU19" s="657"/>
      <c r="AV19" s="657"/>
      <c r="AW19" s="657"/>
      <c r="AX19" s="657"/>
      <c r="AY19" s="657"/>
      <c r="AZ19" s="657"/>
      <c r="BA19" s="657"/>
      <c r="BB19" s="657"/>
      <c r="BC19" s="657"/>
      <c r="BD19" s="657"/>
      <c r="BE19" s="657"/>
      <c r="BF19" s="658"/>
      <c r="BG19" s="659">
        <v>162620</v>
      </c>
      <c r="BH19" s="660"/>
      <c r="BI19" s="660"/>
      <c r="BJ19" s="660"/>
      <c r="BK19" s="660"/>
      <c r="BL19" s="660"/>
      <c r="BM19" s="660"/>
      <c r="BN19" s="661"/>
      <c r="BO19" s="685">
        <v>3.6</v>
      </c>
      <c r="BP19" s="685"/>
      <c r="BQ19" s="685"/>
      <c r="BR19" s="685"/>
      <c r="BS19" s="686" t="s">
        <v>127</v>
      </c>
      <c r="BT19" s="686"/>
      <c r="BU19" s="686"/>
      <c r="BV19" s="686"/>
      <c r="BW19" s="686"/>
      <c r="BX19" s="686"/>
      <c r="BY19" s="686"/>
      <c r="BZ19" s="686"/>
      <c r="CA19" s="686"/>
      <c r="CB19" s="731"/>
      <c r="CD19" s="656" t="s">
        <v>270</v>
      </c>
      <c r="CE19" s="657"/>
      <c r="CF19" s="657"/>
      <c r="CG19" s="657"/>
      <c r="CH19" s="657"/>
      <c r="CI19" s="657"/>
      <c r="CJ19" s="657"/>
      <c r="CK19" s="657"/>
      <c r="CL19" s="657"/>
      <c r="CM19" s="657"/>
      <c r="CN19" s="657"/>
      <c r="CO19" s="657"/>
      <c r="CP19" s="657"/>
      <c r="CQ19" s="658"/>
      <c r="CR19" s="659" t="s">
        <v>127</v>
      </c>
      <c r="CS19" s="660"/>
      <c r="CT19" s="660"/>
      <c r="CU19" s="660"/>
      <c r="CV19" s="660"/>
      <c r="CW19" s="660"/>
      <c r="CX19" s="660"/>
      <c r="CY19" s="661"/>
      <c r="CZ19" s="685" t="s">
        <v>127</v>
      </c>
      <c r="DA19" s="685"/>
      <c r="DB19" s="685"/>
      <c r="DC19" s="685"/>
      <c r="DD19" s="665" t="s">
        <v>127</v>
      </c>
      <c r="DE19" s="660"/>
      <c r="DF19" s="660"/>
      <c r="DG19" s="660"/>
      <c r="DH19" s="660"/>
      <c r="DI19" s="660"/>
      <c r="DJ19" s="660"/>
      <c r="DK19" s="660"/>
      <c r="DL19" s="660"/>
      <c r="DM19" s="660"/>
      <c r="DN19" s="660"/>
      <c r="DO19" s="660"/>
      <c r="DP19" s="661"/>
      <c r="DQ19" s="665" t="s">
        <v>127</v>
      </c>
      <c r="DR19" s="660"/>
      <c r="DS19" s="660"/>
      <c r="DT19" s="660"/>
      <c r="DU19" s="660"/>
      <c r="DV19" s="660"/>
      <c r="DW19" s="660"/>
      <c r="DX19" s="660"/>
      <c r="DY19" s="660"/>
      <c r="DZ19" s="660"/>
      <c r="EA19" s="660"/>
      <c r="EB19" s="660"/>
      <c r="EC19" s="697"/>
    </row>
    <row r="20" spans="2:133" ht="11.25" customHeight="1" x14ac:dyDescent="0.15">
      <c r="B20" s="656" t="s">
        <v>271</v>
      </c>
      <c r="C20" s="657"/>
      <c r="D20" s="657"/>
      <c r="E20" s="657"/>
      <c r="F20" s="657"/>
      <c r="G20" s="657"/>
      <c r="H20" s="657"/>
      <c r="I20" s="657"/>
      <c r="J20" s="657"/>
      <c r="K20" s="657"/>
      <c r="L20" s="657"/>
      <c r="M20" s="657"/>
      <c r="N20" s="657"/>
      <c r="O20" s="657"/>
      <c r="P20" s="657"/>
      <c r="Q20" s="658"/>
      <c r="R20" s="659">
        <v>4299</v>
      </c>
      <c r="S20" s="660"/>
      <c r="T20" s="660"/>
      <c r="U20" s="660"/>
      <c r="V20" s="660"/>
      <c r="W20" s="660"/>
      <c r="X20" s="660"/>
      <c r="Y20" s="661"/>
      <c r="Z20" s="685">
        <v>0</v>
      </c>
      <c r="AA20" s="685"/>
      <c r="AB20" s="685"/>
      <c r="AC20" s="685"/>
      <c r="AD20" s="686">
        <v>4299</v>
      </c>
      <c r="AE20" s="686"/>
      <c r="AF20" s="686"/>
      <c r="AG20" s="686"/>
      <c r="AH20" s="686"/>
      <c r="AI20" s="686"/>
      <c r="AJ20" s="686"/>
      <c r="AK20" s="686"/>
      <c r="AL20" s="662">
        <v>0.1</v>
      </c>
      <c r="AM20" s="663"/>
      <c r="AN20" s="663"/>
      <c r="AO20" s="687"/>
      <c r="AP20" s="656" t="s">
        <v>272</v>
      </c>
      <c r="AQ20" s="657"/>
      <c r="AR20" s="657"/>
      <c r="AS20" s="657"/>
      <c r="AT20" s="657"/>
      <c r="AU20" s="657"/>
      <c r="AV20" s="657"/>
      <c r="AW20" s="657"/>
      <c r="AX20" s="657"/>
      <c r="AY20" s="657"/>
      <c r="AZ20" s="657"/>
      <c r="BA20" s="657"/>
      <c r="BB20" s="657"/>
      <c r="BC20" s="657"/>
      <c r="BD20" s="657"/>
      <c r="BE20" s="657"/>
      <c r="BF20" s="658"/>
      <c r="BG20" s="659">
        <v>162620</v>
      </c>
      <c r="BH20" s="660"/>
      <c r="BI20" s="660"/>
      <c r="BJ20" s="660"/>
      <c r="BK20" s="660"/>
      <c r="BL20" s="660"/>
      <c r="BM20" s="660"/>
      <c r="BN20" s="661"/>
      <c r="BO20" s="685">
        <v>3.6</v>
      </c>
      <c r="BP20" s="685"/>
      <c r="BQ20" s="685"/>
      <c r="BR20" s="685"/>
      <c r="BS20" s="686" t="s">
        <v>127</v>
      </c>
      <c r="BT20" s="686"/>
      <c r="BU20" s="686"/>
      <c r="BV20" s="686"/>
      <c r="BW20" s="686"/>
      <c r="BX20" s="686"/>
      <c r="BY20" s="686"/>
      <c r="BZ20" s="686"/>
      <c r="CA20" s="686"/>
      <c r="CB20" s="731"/>
      <c r="CD20" s="656" t="s">
        <v>273</v>
      </c>
      <c r="CE20" s="657"/>
      <c r="CF20" s="657"/>
      <c r="CG20" s="657"/>
      <c r="CH20" s="657"/>
      <c r="CI20" s="657"/>
      <c r="CJ20" s="657"/>
      <c r="CK20" s="657"/>
      <c r="CL20" s="657"/>
      <c r="CM20" s="657"/>
      <c r="CN20" s="657"/>
      <c r="CO20" s="657"/>
      <c r="CP20" s="657"/>
      <c r="CQ20" s="658"/>
      <c r="CR20" s="659">
        <v>14986448</v>
      </c>
      <c r="CS20" s="660"/>
      <c r="CT20" s="660"/>
      <c r="CU20" s="660"/>
      <c r="CV20" s="660"/>
      <c r="CW20" s="660"/>
      <c r="CX20" s="660"/>
      <c r="CY20" s="661"/>
      <c r="CZ20" s="685">
        <v>100</v>
      </c>
      <c r="DA20" s="685"/>
      <c r="DB20" s="685"/>
      <c r="DC20" s="685"/>
      <c r="DD20" s="665">
        <v>1157215</v>
      </c>
      <c r="DE20" s="660"/>
      <c r="DF20" s="660"/>
      <c r="DG20" s="660"/>
      <c r="DH20" s="660"/>
      <c r="DI20" s="660"/>
      <c r="DJ20" s="660"/>
      <c r="DK20" s="660"/>
      <c r="DL20" s="660"/>
      <c r="DM20" s="660"/>
      <c r="DN20" s="660"/>
      <c r="DO20" s="660"/>
      <c r="DP20" s="661"/>
      <c r="DQ20" s="665">
        <v>9776329</v>
      </c>
      <c r="DR20" s="660"/>
      <c r="DS20" s="660"/>
      <c r="DT20" s="660"/>
      <c r="DU20" s="660"/>
      <c r="DV20" s="660"/>
      <c r="DW20" s="660"/>
      <c r="DX20" s="660"/>
      <c r="DY20" s="660"/>
      <c r="DZ20" s="660"/>
      <c r="EA20" s="660"/>
      <c r="EB20" s="660"/>
      <c r="EC20" s="697"/>
    </row>
    <row r="21" spans="2:133" ht="11.25" customHeight="1" x14ac:dyDescent="0.15">
      <c r="B21" s="656" t="s">
        <v>274</v>
      </c>
      <c r="C21" s="657"/>
      <c r="D21" s="657"/>
      <c r="E21" s="657"/>
      <c r="F21" s="657"/>
      <c r="G21" s="657"/>
      <c r="H21" s="657"/>
      <c r="I21" s="657"/>
      <c r="J21" s="657"/>
      <c r="K21" s="657"/>
      <c r="L21" s="657"/>
      <c r="M21" s="657"/>
      <c r="N21" s="657"/>
      <c r="O21" s="657"/>
      <c r="P21" s="657"/>
      <c r="Q21" s="658"/>
      <c r="R21" s="659">
        <v>1440</v>
      </c>
      <c r="S21" s="660"/>
      <c r="T21" s="660"/>
      <c r="U21" s="660"/>
      <c r="V21" s="660"/>
      <c r="W21" s="660"/>
      <c r="X21" s="660"/>
      <c r="Y21" s="661"/>
      <c r="Z21" s="685">
        <v>0</v>
      </c>
      <c r="AA21" s="685"/>
      <c r="AB21" s="685"/>
      <c r="AC21" s="685"/>
      <c r="AD21" s="686">
        <v>1440</v>
      </c>
      <c r="AE21" s="686"/>
      <c r="AF21" s="686"/>
      <c r="AG21" s="686"/>
      <c r="AH21" s="686"/>
      <c r="AI21" s="686"/>
      <c r="AJ21" s="686"/>
      <c r="AK21" s="686"/>
      <c r="AL21" s="662">
        <v>0</v>
      </c>
      <c r="AM21" s="663"/>
      <c r="AN21" s="663"/>
      <c r="AO21" s="687"/>
      <c r="AP21" s="656" t="s">
        <v>275</v>
      </c>
      <c r="AQ21" s="732"/>
      <c r="AR21" s="732"/>
      <c r="AS21" s="732"/>
      <c r="AT21" s="732"/>
      <c r="AU21" s="732"/>
      <c r="AV21" s="732"/>
      <c r="AW21" s="732"/>
      <c r="AX21" s="732"/>
      <c r="AY21" s="732"/>
      <c r="AZ21" s="732"/>
      <c r="BA21" s="732"/>
      <c r="BB21" s="732"/>
      <c r="BC21" s="732"/>
      <c r="BD21" s="732"/>
      <c r="BE21" s="732"/>
      <c r="BF21" s="733"/>
      <c r="BG21" s="659">
        <v>314</v>
      </c>
      <c r="BH21" s="660"/>
      <c r="BI21" s="660"/>
      <c r="BJ21" s="660"/>
      <c r="BK21" s="660"/>
      <c r="BL21" s="660"/>
      <c r="BM21" s="660"/>
      <c r="BN21" s="661"/>
      <c r="BO21" s="685">
        <v>0</v>
      </c>
      <c r="BP21" s="685"/>
      <c r="BQ21" s="685"/>
      <c r="BR21" s="685"/>
      <c r="BS21" s="686" t="s">
        <v>127</v>
      </c>
      <c r="BT21" s="686"/>
      <c r="BU21" s="686"/>
      <c r="BV21" s="686"/>
      <c r="BW21" s="686"/>
      <c r="BX21" s="686"/>
      <c r="BY21" s="686"/>
      <c r="BZ21" s="686"/>
      <c r="CA21" s="686"/>
      <c r="CB21" s="731"/>
      <c r="CD21" s="636"/>
      <c r="CE21" s="637"/>
      <c r="CF21" s="637"/>
      <c r="CG21" s="637"/>
      <c r="CH21" s="637"/>
      <c r="CI21" s="637"/>
      <c r="CJ21" s="637"/>
      <c r="CK21" s="637"/>
      <c r="CL21" s="637"/>
      <c r="CM21" s="637"/>
      <c r="CN21" s="637"/>
      <c r="CO21" s="637"/>
      <c r="CP21" s="637"/>
      <c r="CQ21" s="638"/>
      <c r="CR21" s="739"/>
      <c r="CS21" s="740"/>
      <c r="CT21" s="740"/>
      <c r="CU21" s="740"/>
      <c r="CV21" s="740"/>
      <c r="CW21" s="740"/>
      <c r="CX21" s="740"/>
      <c r="CY21" s="741"/>
      <c r="CZ21" s="742"/>
      <c r="DA21" s="742"/>
      <c r="DB21" s="742"/>
      <c r="DC21" s="742"/>
      <c r="DD21" s="743"/>
      <c r="DE21" s="740"/>
      <c r="DF21" s="740"/>
      <c r="DG21" s="740"/>
      <c r="DH21" s="740"/>
      <c r="DI21" s="740"/>
      <c r="DJ21" s="740"/>
      <c r="DK21" s="740"/>
      <c r="DL21" s="740"/>
      <c r="DM21" s="740"/>
      <c r="DN21" s="740"/>
      <c r="DO21" s="740"/>
      <c r="DP21" s="741"/>
      <c r="DQ21" s="743"/>
      <c r="DR21" s="740"/>
      <c r="DS21" s="740"/>
      <c r="DT21" s="740"/>
      <c r="DU21" s="740"/>
      <c r="DV21" s="740"/>
      <c r="DW21" s="740"/>
      <c r="DX21" s="740"/>
      <c r="DY21" s="740"/>
      <c r="DZ21" s="740"/>
      <c r="EA21" s="740"/>
      <c r="EB21" s="740"/>
      <c r="EC21" s="747"/>
    </row>
    <row r="22" spans="2:133" ht="11.25" customHeight="1" x14ac:dyDescent="0.15">
      <c r="B22" s="716" t="s">
        <v>276</v>
      </c>
      <c r="C22" s="717"/>
      <c r="D22" s="717"/>
      <c r="E22" s="717"/>
      <c r="F22" s="717"/>
      <c r="G22" s="717"/>
      <c r="H22" s="717"/>
      <c r="I22" s="717"/>
      <c r="J22" s="717"/>
      <c r="K22" s="717"/>
      <c r="L22" s="717"/>
      <c r="M22" s="717"/>
      <c r="N22" s="717"/>
      <c r="O22" s="717"/>
      <c r="P22" s="717"/>
      <c r="Q22" s="718"/>
      <c r="R22" s="659">
        <v>50837</v>
      </c>
      <c r="S22" s="660"/>
      <c r="T22" s="660"/>
      <c r="U22" s="660"/>
      <c r="V22" s="660"/>
      <c r="W22" s="660"/>
      <c r="X22" s="660"/>
      <c r="Y22" s="661"/>
      <c r="Z22" s="685">
        <v>0.3</v>
      </c>
      <c r="AA22" s="685"/>
      <c r="AB22" s="685"/>
      <c r="AC22" s="685"/>
      <c r="AD22" s="686">
        <v>48707</v>
      </c>
      <c r="AE22" s="686"/>
      <c r="AF22" s="686"/>
      <c r="AG22" s="686"/>
      <c r="AH22" s="686"/>
      <c r="AI22" s="686"/>
      <c r="AJ22" s="686"/>
      <c r="AK22" s="686"/>
      <c r="AL22" s="662">
        <v>0.60000002384185791</v>
      </c>
      <c r="AM22" s="663"/>
      <c r="AN22" s="663"/>
      <c r="AO22" s="687"/>
      <c r="AP22" s="656" t="s">
        <v>277</v>
      </c>
      <c r="AQ22" s="732"/>
      <c r="AR22" s="732"/>
      <c r="AS22" s="732"/>
      <c r="AT22" s="732"/>
      <c r="AU22" s="732"/>
      <c r="AV22" s="732"/>
      <c r="AW22" s="732"/>
      <c r="AX22" s="732"/>
      <c r="AY22" s="732"/>
      <c r="AZ22" s="732"/>
      <c r="BA22" s="732"/>
      <c r="BB22" s="732"/>
      <c r="BC22" s="732"/>
      <c r="BD22" s="732"/>
      <c r="BE22" s="732"/>
      <c r="BF22" s="733"/>
      <c r="BG22" s="659" t="s">
        <v>127</v>
      </c>
      <c r="BH22" s="660"/>
      <c r="BI22" s="660"/>
      <c r="BJ22" s="660"/>
      <c r="BK22" s="660"/>
      <c r="BL22" s="660"/>
      <c r="BM22" s="660"/>
      <c r="BN22" s="661"/>
      <c r="BO22" s="685" t="s">
        <v>127</v>
      </c>
      <c r="BP22" s="685"/>
      <c r="BQ22" s="685"/>
      <c r="BR22" s="685"/>
      <c r="BS22" s="686" t="s">
        <v>127</v>
      </c>
      <c r="BT22" s="686"/>
      <c r="BU22" s="686"/>
      <c r="BV22" s="686"/>
      <c r="BW22" s="686"/>
      <c r="BX22" s="686"/>
      <c r="BY22" s="686"/>
      <c r="BZ22" s="686"/>
      <c r="CA22" s="686"/>
      <c r="CB22" s="731"/>
      <c r="CD22" s="712" t="s">
        <v>278</v>
      </c>
      <c r="CE22" s="713"/>
      <c r="CF22" s="713"/>
      <c r="CG22" s="713"/>
      <c r="CH22" s="713"/>
      <c r="CI22" s="713"/>
      <c r="CJ22" s="713"/>
      <c r="CK22" s="713"/>
      <c r="CL22" s="713"/>
      <c r="CM22" s="713"/>
      <c r="CN22" s="713"/>
      <c r="CO22" s="713"/>
      <c r="CP22" s="713"/>
      <c r="CQ22" s="713"/>
      <c r="CR22" s="713"/>
      <c r="CS22" s="713"/>
      <c r="CT22" s="713"/>
      <c r="CU22" s="713"/>
      <c r="CV22" s="713"/>
      <c r="CW22" s="713"/>
      <c r="CX22" s="713"/>
      <c r="CY22" s="713"/>
      <c r="CZ22" s="713"/>
      <c r="DA22" s="713"/>
      <c r="DB22" s="713"/>
      <c r="DC22" s="713"/>
      <c r="DD22" s="713"/>
      <c r="DE22" s="713"/>
      <c r="DF22" s="713"/>
      <c r="DG22" s="713"/>
      <c r="DH22" s="713"/>
      <c r="DI22" s="713"/>
      <c r="DJ22" s="713"/>
      <c r="DK22" s="713"/>
      <c r="DL22" s="713"/>
      <c r="DM22" s="713"/>
      <c r="DN22" s="713"/>
      <c r="DO22" s="713"/>
      <c r="DP22" s="713"/>
      <c r="DQ22" s="713"/>
      <c r="DR22" s="713"/>
      <c r="DS22" s="713"/>
      <c r="DT22" s="713"/>
      <c r="DU22" s="713"/>
      <c r="DV22" s="713"/>
      <c r="DW22" s="713"/>
      <c r="DX22" s="713"/>
      <c r="DY22" s="713"/>
      <c r="DZ22" s="713"/>
      <c r="EA22" s="713"/>
      <c r="EB22" s="713"/>
      <c r="EC22" s="714"/>
    </row>
    <row r="23" spans="2:133" ht="11.25" customHeight="1" x14ac:dyDescent="0.15">
      <c r="B23" s="656" t="s">
        <v>279</v>
      </c>
      <c r="C23" s="657"/>
      <c r="D23" s="657"/>
      <c r="E23" s="657"/>
      <c r="F23" s="657"/>
      <c r="G23" s="657"/>
      <c r="H23" s="657"/>
      <c r="I23" s="657"/>
      <c r="J23" s="657"/>
      <c r="K23" s="657"/>
      <c r="L23" s="657"/>
      <c r="M23" s="657"/>
      <c r="N23" s="657"/>
      <c r="O23" s="657"/>
      <c r="P23" s="657"/>
      <c r="Q23" s="658"/>
      <c r="R23" s="659">
        <v>2767562</v>
      </c>
      <c r="S23" s="660"/>
      <c r="T23" s="660"/>
      <c r="U23" s="660"/>
      <c r="V23" s="660"/>
      <c r="W23" s="660"/>
      <c r="X23" s="660"/>
      <c r="Y23" s="661"/>
      <c r="Z23" s="685">
        <v>17.2</v>
      </c>
      <c r="AA23" s="685"/>
      <c r="AB23" s="685"/>
      <c r="AC23" s="685"/>
      <c r="AD23" s="686">
        <v>2383222</v>
      </c>
      <c r="AE23" s="686"/>
      <c r="AF23" s="686"/>
      <c r="AG23" s="686"/>
      <c r="AH23" s="686"/>
      <c r="AI23" s="686"/>
      <c r="AJ23" s="686"/>
      <c r="AK23" s="686"/>
      <c r="AL23" s="662">
        <v>30.1</v>
      </c>
      <c r="AM23" s="663"/>
      <c r="AN23" s="663"/>
      <c r="AO23" s="687"/>
      <c r="AP23" s="656" t="s">
        <v>280</v>
      </c>
      <c r="AQ23" s="732"/>
      <c r="AR23" s="732"/>
      <c r="AS23" s="732"/>
      <c r="AT23" s="732"/>
      <c r="AU23" s="732"/>
      <c r="AV23" s="732"/>
      <c r="AW23" s="732"/>
      <c r="AX23" s="732"/>
      <c r="AY23" s="732"/>
      <c r="AZ23" s="732"/>
      <c r="BA23" s="732"/>
      <c r="BB23" s="732"/>
      <c r="BC23" s="732"/>
      <c r="BD23" s="732"/>
      <c r="BE23" s="732"/>
      <c r="BF23" s="733"/>
      <c r="BG23" s="659">
        <v>162306</v>
      </c>
      <c r="BH23" s="660"/>
      <c r="BI23" s="660"/>
      <c r="BJ23" s="660"/>
      <c r="BK23" s="660"/>
      <c r="BL23" s="660"/>
      <c r="BM23" s="660"/>
      <c r="BN23" s="661"/>
      <c r="BO23" s="685">
        <v>3.6</v>
      </c>
      <c r="BP23" s="685"/>
      <c r="BQ23" s="685"/>
      <c r="BR23" s="685"/>
      <c r="BS23" s="686" t="s">
        <v>127</v>
      </c>
      <c r="BT23" s="686"/>
      <c r="BU23" s="686"/>
      <c r="BV23" s="686"/>
      <c r="BW23" s="686"/>
      <c r="BX23" s="686"/>
      <c r="BY23" s="686"/>
      <c r="BZ23" s="686"/>
      <c r="CA23" s="686"/>
      <c r="CB23" s="731"/>
      <c r="CD23" s="712" t="s">
        <v>220</v>
      </c>
      <c r="CE23" s="713"/>
      <c r="CF23" s="713"/>
      <c r="CG23" s="713"/>
      <c r="CH23" s="713"/>
      <c r="CI23" s="713"/>
      <c r="CJ23" s="713"/>
      <c r="CK23" s="713"/>
      <c r="CL23" s="713"/>
      <c r="CM23" s="713"/>
      <c r="CN23" s="713"/>
      <c r="CO23" s="713"/>
      <c r="CP23" s="713"/>
      <c r="CQ23" s="714"/>
      <c r="CR23" s="712" t="s">
        <v>281</v>
      </c>
      <c r="CS23" s="713"/>
      <c r="CT23" s="713"/>
      <c r="CU23" s="713"/>
      <c r="CV23" s="713"/>
      <c r="CW23" s="713"/>
      <c r="CX23" s="713"/>
      <c r="CY23" s="714"/>
      <c r="CZ23" s="712" t="s">
        <v>282</v>
      </c>
      <c r="DA23" s="713"/>
      <c r="DB23" s="713"/>
      <c r="DC23" s="714"/>
      <c r="DD23" s="712" t="s">
        <v>283</v>
      </c>
      <c r="DE23" s="713"/>
      <c r="DF23" s="713"/>
      <c r="DG23" s="713"/>
      <c r="DH23" s="713"/>
      <c r="DI23" s="713"/>
      <c r="DJ23" s="713"/>
      <c r="DK23" s="714"/>
      <c r="DL23" s="744" t="s">
        <v>284</v>
      </c>
      <c r="DM23" s="745"/>
      <c r="DN23" s="745"/>
      <c r="DO23" s="745"/>
      <c r="DP23" s="745"/>
      <c r="DQ23" s="745"/>
      <c r="DR23" s="745"/>
      <c r="DS23" s="745"/>
      <c r="DT23" s="745"/>
      <c r="DU23" s="745"/>
      <c r="DV23" s="746"/>
      <c r="DW23" s="712" t="s">
        <v>285</v>
      </c>
      <c r="DX23" s="713"/>
      <c r="DY23" s="713"/>
      <c r="DZ23" s="713"/>
      <c r="EA23" s="713"/>
      <c r="EB23" s="713"/>
      <c r="EC23" s="714"/>
    </row>
    <row r="24" spans="2:133" ht="11.25" customHeight="1" x14ac:dyDescent="0.15">
      <c r="B24" s="656" t="s">
        <v>286</v>
      </c>
      <c r="C24" s="657"/>
      <c r="D24" s="657"/>
      <c r="E24" s="657"/>
      <c r="F24" s="657"/>
      <c r="G24" s="657"/>
      <c r="H24" s="657"/>
      <c r="I24" s="657"/>
      <c r="J24" s="657"/>
      <c r="K24" s="657"/>
      <c r="L24" s="657"/>
      <c r="M24" s="657"/>
      <c r="N24" s="657"/>
      <c r="O24" s="657"/>
      <c r="P24" s="657"/>
      <c r="Q24" s="658"/>
      <c r="R24" s="659">
        <v>2383222</v>
      </c>
      <c r="S24" s="660"/>
      <c r="T24" s="660"/>
      <c r="U24" s="660"/>
      <c r="V24" s="660"/>
      <c r="W24" s="660"/>
      <c r="X24" s="660"/>
      <c r="Y24" s="661"/>
      <c r="Z24" s="685">
        <v>14.9</v>
      </c>
      <c r="AA24" s="685"/>
      <c r="AB24" s="685"/>
      <c r="AC24" s="685"/>
      <c r="AD24" s="686">
        <v>2383222</v>
      </c>
      <c r="AE24" s="686"/>
      <c r="AF24" s="686"/>
      <c r="AG24" s="686"/>
      <c r="AH24" s="686"/>
      <c r="AI24" s="686"/>
      <c r="AJ24" s="686"/>
      <c r="AK24" s="686"/>
      <c r="AL24" s="662">
        <v>30.1</v>
      </c>
      <c r="AM24" s="663"/>
      <c r="AN24" s="663"/>
      <c r="AO24" s="687"/>
      <c r="AP24" s="656" t="s">
        <v>287</v>
      </c>
      <c r="AQ24" s="732"/>
      <c r="AR24" s="732"/>
      <c r="AS24" s="732"/>
      <c r="AT24" s="732"/>
      <c r="AU24" s="732"/>
      <c r="AV24" s="732"/>
      <c r="AW24" s="732"/>
      <c r="AX24" s="732"/>
      <c r="AY24" s="732"/>
      <c r="AZ24" s="732"/>
      <c r="BA24" s="732"/>
      <c r="BB24" s="732"/>
      <c r="BC24" s="732"/>
      <c r="BD24" s="732"/>
      <c r="BE24" s="732"/>
      <c r="BF24" s="733"/>
      <c r="BG24" s="659" t="s">
        <v>127</v>
      </c>
      <c r="BH24" s="660"/>
      <c r="BI24" s="660"/>
      <c r="BJ24" s="660"/>
      <c r="BK24" s="660"/>
      <c r="BL24" s="660"/>
      <c r="BM24" s="660"/>
      <c r="BN24" s="661"/>
      <c r="BO24" s="685" t="s">
        <v>127</v>
      </c>
      <c r="BP24" s="685"/>
      <c r="BQ24" s="685"/>
      <c r="BR24" s="685"/>
      <c r="BS24" s="686" t="s">
        <v>127</v>
      </c>
      <c r="BT24" s="686"/>
      <c r="BU24" s="686"/>
      <c r="BV24" s="686"/>
      <c r="BW24" s="686"/>
      <c r="BX24" s="686"/>
      <c r="BY24" s="686"/>
      <c r="BZ24" s="686"/>
      <c r="CA24" s="686"/>
      <c r="CB24" s="731"/>
      <c r="CD24" s="709" t="s">
        <v>288</v>
      </c>
      <c r="CE24" s="710"/>
      <c r="CF24" s="710"/>
      <c r="CG24" s="710"/>
      <c r="CH24" s="710"/>
      <c r="CI24" s="710"/>
      <c r="CJ24" s="710"/>
      <c r="CK24" s="710"/>
      <c r="CL24" s="710"/>
      <c r="CM24" s="710"/>
      <c r="CN24" s="710"/>
      <c r="CO24" s="710"/>
      <c r="CP24" s="710"/>
      <c r="CQ24" s="711"/>
      <c r="CR24" s="706">
        <v>6853804</v>
      </c>
      <c r="CS24" s="707"/>
      <c r="CT24" s="707"/>
      <c r="CU24" s="707"/>
      <c r="CV24" s="707"/>
      <c r="CW24" s="707"/>
      <c r="CX24" s="707"/>
      <c r="CY24" s="735"/>
      <c r="CZ24" s="736">
        <v>45.7</v>
      </c>
      <c r="DA24" s="722"/>
      <c r="DB24" s="722"/>
      <c r="DC24" s="738"/>
      <c r="DD24" s="734">
        <v>3886639</v>
      </c>
      <c r="DE24" s="707"/>
      <c r="DF24" s="707"/>
      <c r="DG24" s="707"/>
      <c r="DH24" s="707"/>
      <c r="DI24" s="707"/>
      <c r="DJ24" s="707"/>
      <c r="DK24" s="735"/>
      <c r="DL24" s="734">
        <v>3852655</v>
      </c>
      <c r="DM24" s="707"/>
      <c r="DN24" s="707"/>
      <c r="DO24" s="707"/>
      <c r="DP24" s="707"/>
      <c r="DQ24" s="707"/>
      <c r="DR24" s="707"/>
      <c r="DS24" s="707"/>
      <c r="DT24" s="707"/>
      <c r="DU24" s="707"/>
      <c r="DV24" s="735"/>
      <c r="DW24" s="736">
        <v>45.3</v>
      </c>
      <c r="DX24" s="722"/>
      <c r="DY24" s="722"/>
      <c r="DZ24" s="722"/>
      <c r="EA24" s="722"/>
      <c r="EB24" s="722"/>
      <c r="EC24" s="737"/>
    </row>
    <row r="25" spans="2:133" ht="11.25" customHeight="1" x14ac:dyDescent="0.15">
      <c r="B25" s="656" t="s">
        <v>289</v>
      </c>
      <c r="C25" s="657"/>
      <c r="D25" s="657"/>
      <c r="E25" s="657"/>
      <c r="F25" s="657"/>
      <c r="G25" s="657"/>
      <c r="H25" s="657"/>
      <c r="I25" s="657"/>
      <c r="J25" s="657"/>
      <c r="K25" s="657"/>
      <c r="L25" s="657"/>
      <c r="M25" s="657"/>
      <c r="N25" s="657"/>
      <c r="O25" s="657"/>
      <c r="P25" s="657"/>
      <c r="Q25" s="658"/>
      <c r="R25" s="659">
        <v>383980</v>
      </c>
      <c r="S25" s="660"/>
      <c r="T25" s="660"/>
      <c r="U25" s="660"/>
      <c r="V25" s="660"/>
      <c r="W25" s="660"/>
      <c r="X25" s="660"/>
      <c r="Y25" s="661"/>
      <c r="Z25" s="685">
        <v>2.4</v>
      </c>
      <c r="AA25" s="685"/>
      <c r="AB25" s="685"/>
      <c r="AC25" s="685"/>
      <c r="AD25" s="686" t="s">
        <v>127</v>
      </c>
      <c r="AE25" s="686"/>
      <c r="AF25" s="686"/>
      <c r="AG25" s="686"/>
      <c r="AH25" s="686"/>
      <c r="AI25" s="686"/>
      <c r="AJ25" s="686"/>
      <c r="AK25" s="686"/>
      <c r="AL25" s="662" t="s">
        <v>127</v>
      </c>
      <c r="AM25" s="663"/>
      <c r="AN25" s="663"/>
      <c r="AO25" s="687"/>
      <c r="AP25" s="656" t="s">
        <v>290</v>
      </c>
      <c r="AQ25" s="732"/>
      <c r="AR25" s="732"/>
      <c r="AS25" s="732"/>
      <c r="AT25" s="732"/>
      <c r="AU25" s="732"/>
      <c r="AV25" s="732"/>
      <c r="AW25" s="732"/>
      <c r="AX25" s="732"/>
      <c r="AY25" s="732"/>
      <c r="AZ25" s="732"/>
      <c r="BA25" s="732"/>
      <c r="BB25" s="732"/>
      <c r="BC25" s="732"/>
      <c r="BD25" s="732"/>
      <c r="BE25" s="732"/>
      <c r="BF25" s="733"/>
      <c r="BG25" s="659" t="s">
        <v>127</v>
      </c>
      <c r="BH25" s="660"/>
      <c r="BI25" s="660"/>
      <c r="BJ25" s="660"/>
      <c r="BK25" s="660"/>
      <c r="BL25" s="660"/>
      <c r="BM25" s="660"/>
      <c r="BN25" s="661"/>
      <c r="BO25" s="685" t="s">
        <v>127</v>
      </c>
      <c r="BP25" s="685"/>
      <c r="BQ25" s="685"/>
      <c r="BR25" s="685"/>
      <c r="BS25" s="686" t="s">
        <v>127</v>
      </c>
      <c r="BT25" s="686"/>
      <c r="BU25" s="686"/>
      <c r="BV25" s="686"/>
      <c r="BW25" s="686"/>
      <c r="BX25" s="686"/>
      <c r="BY25" s="686"/>
      <c r="BZ25" s="686"/>
      <c r="CA25" s="686"/>
      <c r="CB25" s="731"/>
      <c r="CD25" s="656" t="s">
        <v>291</v>
      </c>
      <c r="CE25" s="657"/>
      <c r="CF25" s="657"/>
      <c r="CG25" s="657"/>
      <c r="CH25" s="657"/>
      <c r="CI25" s="657"/>
      <c r="CJ25" s="657"/>
      <c r="CK25" s="657"/>
      <c r="CL25" s="657"/>
      <c r="CM25" s="657"/>
      <c r="CN25" s="657"/>
      <c r="CO25" s="657"/>
      <c r="CP25" s="657"/>
      <c r="CQ25" s="658"/>
      <c r="CR25" s="659">
        <v>2144610</v>
      </c>
      <c r="CS25" s="669"/>
      <c r="CT25" s="669"/>
      <c r="CU25" s="669"/>
      <c r="CV25" s="669"/>
      <c r="CW25" s="669"/>
      <c r="CX25" s="669"/>
      <c r="CY25" s="670"/>
      <c r="CZ25" s="662">
        <v>14.3</v>
      </c>
      <c r="DA25" s="671"/>
      <c r="DB25" s="671"/>
      <c r="DC25" s="672"/>
      <c r="DD25" s="665">
        <v>1974934</v>
      </c>
      <c r="DE25" s="669"/>
      <c r="DF25" s="669"/>
      <c r="DG25" s="669"/>
      <c r="DH25" s="669"/>
      <c r="DI25" s="669"/>
      <c r="DJ25" s="669"/>
      <c r="DK25" s="670"/>
      <c r="DL25" s="665">
        <v>1950224</v>
      </c>
      <c r="DM25" s="669"/>
      <c r="DN25" s="669"/>
      <c r="DO25" s="669"/>
      <c r="DP25" s="669"/>
      <c r="DQ25" s="669"/>
      <c r="DR25" s="669"/>
      <c r="DS25" s="669"/>
      <c r="DT25" s="669"/>
      <c r="DU25" s="669"/>
      <c r="DV25" s="670"/>
      <c r="DW25" s="662">
        <v>22.9</v>
      </c>
      <c r="DX25" s="671"/>
      <c r="DY25" s="671"/>
      <c r="DZ25" s="671"/>
      <c r="EA25" s="671"/>
      <c r="EB25" s="671"/>
      <c r="EC25" s="698"/>
    </row>
    <row r="26" spans="2:133" ht="11.25" customHeight="1" x14ac:dyDescent="0.15">
      <c r="B26" s="656" t="s">
        <v>292</v>
      </c>
      <c r="C26" s="657"/>
      <c r="D26" s="657"/>
      <c r="E26" s="657"/>
      <c r="F26" s="657"/>
      <c r="G26" s="657"/>
      <c r="H26" s="657"/>
      <c r="I26" s="657"/>
      <c r="J26" s="657"/>
      <c r="K26" s="657"/>
      <c r="L26" s="657"/>
      <c r="M26" s="657"/>
      <c r="N26" s="657"/>
      <c r="O26" s="657"/>
      <c r="P26" s="657"/>
      <c r="Q26" s="658"/>
      <c r="R26" s="659">
        <v>360</v>
      </c>
      <c r="S26" s="660"/>
      <c r="T26" s="660"/>
      <c r="U26" s="660"/>
      <c r="V26" s="660"/>
      <c r="W26" s="660"/>
      <c r="X26" s="660"/>
      <c r="Y26" s="661"/>
      <c r="Z26" s="685">
        <v>0</v>
      </c>
      <c r="AA26" s="685"/>
      <c r="AB26" s="685"/>
      <c r="AC26" s="685"/>
      <c r="AD26" s="686" t="s">
        <v>127</v>
      </c>
      <c r="AE26" s="686"/>
      <c r="AF26" s="686"/>
      <c r="AG26" s="686"/>
      <c r="AH26" s="686"/>
      <c r="AI26" s="686"/>
      <c r="AJ26" s="686"/>
      <c r="AK26" s="686"/>
      <c r="AL26" s="662" t="s">
        <v>127</v>
      </c>
      <c r="AM26" s="663"/>
      <c r="AN26" s="663"/>
      <c r="AO26" s="687"/>
      <c r="AP26" s="656" t="s">
        <v>293</v>
      </c>
      <c r="AQ26" s="732"/>
      <c r="AR26" s="732"/>
      <c r="AS26" s="732"/>
      <c r="AT26" s="732"/>
      <c r="AU26" s="732"/>
      <c r="AV26" s="732"/>
      <c r="AW26" s="732"/>
      <c r="AX26" s="732"/>
      <c r="AY26" s="732"/>
      <c r="AZ26" s="732"/>
      <c r="BA26" s="732"/>
      <c r="BB26" s="732"/>
      <c r="BC26" s="732"/>
      <c r="BD26" s="732"/>
      <c r="BE26" s="732"/>
      <c r="BF26" s="733"/>
      <c r="BG26" s="659" t="s">
        <v>127</v>
      </c>
      <c r="BH26" s="660"/>
      <c r="BI26" s="660"/>
      <c r="BJ26" s="660"/>
      <c r="BK26" s="660"/>
      <c r="BL26" s="660"/>
      <c r="BM26" s="660"/>
      <c r="BN26" s="661"/>
      <c r="BO26" s="685" t="s">
        <v>127</v>
      </c>
      <c r="BP26" s="685"/>
      <c r="BQ26" s="685"/>
      <c r="BR26" s="685"/>
      <c r="BS26" s="686" t="s">
        <v>127</v>
      </c>
      <c r="BT26" s="686"/>
      <c r="BU26" s="686"/>
      <c r="BV26" s="686"/>
      <c r="BW26" s="686"/>
      <c r="BX26" s="686"/>
      <c r="BY26" s="686"/>
      <c r="BZ26" s="686"/>
      <c r="CA26" s="686"/>
      <c r="CB26" s="731"/>
      <c r="CD26" s="656" t="s">
        <v>294</v>
      </c>
      <c r="CE26" s="657"/>
      <c r="CF26" s="657"/>
      <c r="CG26" s="657"/>
      <c r="CH26" s="657"/>
      <c r="CI26" s="657"/>
      <c r="CJ26" s="657"/>
      <c r="CK26" s="657"/>
      <c r="CL26" s="657"/>
      <c r="CM26" s="657"/>
      <c r="CN26" s="657"/>
      <c r="CO26" s="657"/>
      <c r="CP26" s="657"/>
      <c r="CQ26" s="658"/>
      <c r="CR26" s="659">
        <v>1278497</v>
      </c>
      <c r="CS26" s="660"/>
      <c r="CT26" s="660"/>
      <c r="CU26" s="660"/>
      <c r="CV26" s="660"/>
      <c r="CW26" s="660"/>
      <c r="CX26" s="660"/>
      <c r="CY26" s="661"/>
      <c r="CZ26" s="662">
        <v>8.5</v>
      </c>
      <c r="DA26" s="671"/>
      <c r="DB26" s="671"/>
      <c r="DC26" s="672"/>
      <c r="DD26" s="665">
        <v>1155682</v>
      </c>
      <c r="DE26" s="660"/>
      <c r="DF26" s="660"/>
      <c r="DG26" s="660"/>
      <c r="DH26" s="660"/>
      <c r="DI26" s="660"/>
      <c r="DJ26" s="660"/>
      <c r="DK26" s="661"/>
      <c r="DL26" s="665" t="s">
        <v>127</v>
      </c>
      <c r="DM26" s="660"/>
      <c r="DN26" s="660"/>
      <c r="DO26" s="660"/>
      <c r="DP26" s="660"/>
      <c r="DQ26" s="660"/>
      <c r="DR26" s="660"/>
      <c r="DS26" s="660"/>
      <c r="DT26" s="660"/>
      <c r="DU26" s="660"/>
      <c r="DV26" s="661"/>
      <c r="DW26" s="662" t="s">
        <v>127</v>
      </c>
      <c r="DX26" s="671"/>
      <c r="DY26" s="671"/>
      <c r="DZ26" s="671"/>
      <c r="EA26" s="671"/>
      <c r="EB26" s="671"/>
      <c r="EC26" s="698"/>
    </row>
    <row r="27" spans="2:133" ht="11.25" customHeight="1" x14ac:dyDescent="0.15">
      <c r="B27" s="656" t="s">
        <v>295</v>
      </c>
      <c r="C27" s="657"/>
      <c r="D27" s="657"/>
      <c r="E27" s="657"/>
      <c r="F27" s="657"/>
      <c r="G27" s="657"/>
      <c r="H27" s="657"/>
      <c r="I27" s="657"/>
      <c r="J27" s="657"/>
      <c r="K27" s="657"/>
      <c r="L27" s="657"/>
      <c r="M27" s="657"/>
      <c r="N27" s="657"/>
      <c r="O27" s="657"/>
      <c r="P27" s="657"/>
      <c r="Q27" s="658"/>
      <c r="R27" s="659">
        <v>8448542</v>
      </c>
      <c r="S27" s="660"/>
      <c r="T27" s="660"/>
      <c r="U27" s="660"/>
      <c r="V27" s="660"/>
      <c r="W27" s="660"/>
      <c r="X27" s="660"/>
      <c r="Y27" s="661"/>
      <c r="Z27" s="685">
        <v>52.6</v>
      </c>
      <c r="AA27" s="685"/>
      <c r="AB27" s="685"/>
      <c r="AC27" s="685"/>
      <c r="AD27" s="686">
        <v>7899766</v>
      </c>
      <c r="AE27" s="686"/>
      <c r="AF27" s="686"/>
      <c r="AG27" s="686"/>
      <c r="AH27" s="686"/>
      <c r="AI27" s="686"/>
      <c r="AJ27" s="686"/>
      <c r="AK27" s="686"/>
      <c r="AL27" s="662">
        <v>99.699996948242188</v>
      </c>
      <c r="AM27" s="663"/>
      <c r="AN27" s="663"/>
      <c r="AO27" s="687"/>
      <c r="AP27" s="656" t="s">
        <v>296</v>
      </c>
      <c r="AQ27" s="657"/>
      <c r="AR27" s="657"/>
      <c r="AS27" s="657"/>
      <c r="AT27" s="657"/>
      <c r="AU27" s="657"/>
      <c r="AV27" s="657"/>
      <c r="AW27" s="657"/>
      <c r="AX27" s="657"/>
      <c r="AY27" s="657"/>
      <c r="AZ27" s="657"/>
      <c r="BA27" s="657"/>
      <c r="BB27" s="657"/>
      <c r="BC27" s="657"/>
      <c r="BD27" s="657"/>
      <c r="BE27" s="657"/>
      <c r="BF27" s="658"/>
      <c r="BG27" s="659">
        <v>4490986</v>
      </c>
      <c r="BH27" s="660"/>
      <c r="BI27" s="660"/>
      <c r="BJ27" s="660"/>
      <c r="BK27" s="660"/>
      <c r="BL27" s="660"/>
      <c r="BM27" s="660"/>
      <c r="BN27" s="661"/>
      <c r="BO27" s="685">
        <v>100</v>
      </c>
      <c r="BP27" s="685"/>
      <c r="BQ27" s="685"/>
      <c r="BR27" s="685"/>
      <c r="BS27" s="686">
        <v>67842</v>
      </c>
      <c r="BT27" s="686"/>
      <c r="BU27" s="686"/>
      <c r="BV27" s="686"/>
      <c r="BW27" s="686"/>
      <c r="BX27" s="686"/>
      <c r="BY27" s="686"/>
      <c r="BZ27" s="686"/>
      <c r="CA27" s="686"/>
      <c r="CB27" s="731"/>
      <c r="CD27" s="656" t="s">
        <v>297</v>
      </c>
      <c r="CE27" s="657"/>
      <c r="CF27" s="657"/>
      <c r="CG27" s="657"/>
      <c r="CH27" s="657"/>
      <c r="CI27" s="657"/>
      <c r="CJ27" s="657"/>
      <c r="CK27" s="657"/>
      <c r="CL27" s="657"/>
      <c r="CM27" s="657"/>
      <c r="CN27" s="657"/>
      <c r="CO27" s="657"/>
      <c r="CP27" s="657"/>
      <c r="CQ27" s="658"/>
      <c r="CR27" s="659">
        <v>3462006</v>
      </c>
      <c r="CS27" s="669"/>
      <c r="CT27" s="669"/>
      <c r="CU27" s="669"/>
      <c r="CV27" s="669"/>
      <c r="CW27" s="669"/>
      <c r="CX27" s="669"/>
      <c r="CY27" s="670"/>
      <c r="CZ27" s="662">
        <v>23.1</v>
      </c>
      <c r="DA27" s="671"/>
      <c r="DB27" s="671"/>
      <c r="DC27" s="672"/>
      <c r="DD27" s="665">
        <v>714213</v>
      </c>
      <c r="DE27" s="669"/>
      <c r="DF27" s="669"/>
      <c r="DG27" s="669"/>
      <c r="DH27" s="669"/>
      <c r="DI27" s="669"/>
      <c r="DJ27" s="669"/>
      <c r="DK27" s="670"/>
      <c r="DL27" s="665">
        <v>704939</v>
      </c>
      <c r="DM27" s="669"/>
      <c r="DN27" s="669"/>
      <c r="DO27" s="669"/>
      <c r="DP27" s="669"/>
      <c r="DQ27" s="669"/>
      <c r="DR27" s="669"/>
      <c r="DS27" s="669"/>
      <c r="DT27" s="669"/>
      <c r="DU27" s="669"/>
      <c r="DV27" s="670"/>
      <c r="DW27" s="662">
        <v>8.3000000000000007</v>
      </c>
      <c r="DX27" s="671"/>
      <c r="DY27" s="671"/>
      <c r="DZ27" s="671"/>
      <c r="EA27" s="671"/>
      <c r="EB27" s="671"/>
      <c r="EC27" s="698"/>
    </row>
    <row r="28" spans="2:133" ht="11.25" customHeight="1" x14ac:dyDescent="0.15">
      <c r="B28" s="656" t="s">
        <v>298</v>
      </c>
      <c r="C28" s="657"/>
      <c r="D28" s="657"/>
      <c r="E28" s="657"/>
      <c r="F28" s="657"/>
      <c r="G28" s="657"/>
      <c r="H28" s="657"/>
      <c r="I28" s="657"/>
      <c r="J28" s="657"/>
      <c r="K28" s="657"/>
      <c r="L28" s="657"/>
      <c r="M28" s="657"/>
      <c r="N28" s="657"/>
      <c r="O28" s="657"/>
      <c r="P28" s="657"/>
      <c r="Q28" s="658"/>
      <c r="R28" s="659">
        <v>4488</v>
      </c>
      <c r="S28" s="660"/>
      <c r="T28" s="660"/>
      <c r="U28" s="660"/>
      <c r="V28" s="660"/>
      <c r="W28" s="660"/>
      <c r="X28" s="660"/>
      <c r="Y28" s="661"/>
      <c r="Z28" s="685">
        <v>0</v>
      </c>
      <c r="AA28" s="685"/>
      <c r="AB28" s="685"/>
      <c r="AC28" s="685"/>
      <c r="AD28" s="686">
        <v>4488</v>
      </c>
      <c r="AE28" s="686"/>
      <c r="AF28" s="686"/>
      <c r="AG28" s="686"/>
      <c r="AH28" s="686"/>
      <c r="AI28" s="686"/>
      <c r="AJ28" s="686"/>
      <c r="AK28" s="686"/>
      <c r="AL28" s="662">
        <v>0.1</v>
      </c>
      <c r="AM28" s="663"/>
      <c r="AN28" s="663"/>
      <c r="AO28" s="687"/>
      <c r="AP28" s="656"/>
      <c r="AQ28" s="657"/>
      <c r="AR28" s="657"/>
      <c r="AS28" s="657"/>
      <c r="AT28" s="657"/>
      <c r="AU28" s="657"/>
      <c r="AV28" s="657"/>
      <c r="AW28" s="657"/>
      <c r="AX28" s="657"/>
      <c r="AY28" s="657"/>
      <c r="AZ28" s="657"/>
      <c r="BA28" s="657"/>
      <c r="BB28" s="657"/>
      <c r="BC28" s="657"/>
      <c r="BD28" s="657"/>
      <c r="BE28" s="657"/>
      <c r="BF28" s="658"/>
      <c r="BG28" s="659"/>
      <c r="BH28" s="660"/>
      <c r="BI28" s="660"/>
      <c r="BJ28" s="660"/>
      <c r="BK28" s="660"/>
      <c r="BL28" s="660"/>
      <c r="BM28" s="660"/>
      <c r="BN28" s="661"/>
      <c r="BO28" s="685"/>
      <c r="BP28" s="685"/>
      <c r="BQ28" s="685"/>
      <c r="BR28" s="685"/>
      <c r="BS28" s="665"/>
      <c r="BT28" s="660"/>
      <c r="BU28" s="660"/>
      <c r="BV28" s="660"/>
      <c r="BW28" s="660"/>
      <c r="BX28" s="660"/>
      <c r="BY28" s="660"/>
      <c r="BZ28" s="660"/>
      <c r="CA28" s="660"/>
      <c r="CB28" s="697"/>
      <c r="CD28" s="656" t="s">
        <v>299</v>
      </c>
      <c r="CE28" s="657"/>
      <c r="CF28" s="657"/>
      <c r="CG28" s="657"/>
      <c r="CH28" s="657"/>
      <c r="CI28" s="657"/>
      <c r="CJ28" s="657"/>
      <c r="CK28" s="657"/>
      <c r="CL28" s="657"/>
      <c r="CM28" s="657"/>
      <c r="CN28" s="657"/>
      <c r="CO28" s="657"/>
      <c r="CP28" s="657"/>
      <c r="CQ28" s="658"/>
      <c r="CR28" s="659">
        <v>1247188</v>
      </c>
      <c r="CS28" s="660"/>
      <c r="CT28" s="660"/>
      <c r="CU28" s="660"/>
      <c r="CV28" s="660"/>
      <c r="CW28" s="660"/>
      <c r="CX28" s="660"/>
      <c r="CY28" s="661"/>
      <c r="CZ28" s="662">
        <v>8.3000000000000007</v>
      </c>
      <c r="DA28" s="671"/>
      <c r="DB28" s="671"/>
      <c r="DC28" s="672"/>
      <c r="DD28" s="665">
        <v>1197492</v>
      </c>
      <c r="DE28" s="660"/>
      <c r="DF28" s="660"/>
      <c r="DG28" s="660"/>
      <c r="DH28" s="660"/>
      <c r="DI28" s="660"/>
      <c r="DJ28" s="660"/>
      <c r="DK28" s="661"/>
      <c r="DL28" s="665">
        <v>1197492</v>
      </c>
      <c r="DM28" s="660"/>
      <c r="DN28" s="660"/>
      <c r="DO28" s="660"/>
      <c r="DP28" s="660"/>
      <c r="DQ28" s="660"/>
      <c r="DR28" s="660"/>
      <c r="DS28" s="660"/>
      <c r="DT28" s="660"/>
      <c r="DU28" s="660"/>
      <c r="DV28" s="661"/>
      <c r="DW28" s="662">
        <v>14.1</v>
      </c>
      <c r="DX28" s="671"/>
      <c r="DY28" s="671"/>
      <c r="DZ28" s="671"/>
      <c r="EA28" s="671"/>
      <c r="EB28" s="671"/>
      <c r="EC28" s="698"/>
    </row>
    <row r="29" spans="2:133" ht="11.25" customHeight="1" x14ac:dyDescent="0.15">
      <c r="B29" s="656" t="s">
        <v>300</v>
      </c>
      <c r="C29" s="657"/>
      <c r="D29" s="657"/>
      <c r="E29" s="657"/>
      <c r="F29" s="657"/>
      <c r="G29" s="657"/>
      <c r="H29" s="657"/>
      <c r="I29" s="657"/>
      <c r="J29" s="657"/>
      <c r="K29" s="657"/>
      <c r="L29" s="657"/>
      <c r="M29" s="657"/>
      <c r="N29" s="657"/>
      <c r="O29" s="657"/>
      <c r="P29" s="657"/>
      <c r="Q29" s="658"/>
      <c r="R29" s="659">
        <v>58457</v>
      </c>
      <c r="S29" s="660"/>
      <c r="T29" s="660"/>
      <c r="U29" s="660"/>
      <c r="V29" s="660"/>
      <c r="W29" s="660"/>
      <c r="X29" s="660"/>
      <c r="Y29" s="661"/>
      <c r="Z29" s="685">
        <v>0.4</v>
      </c>
      <c r="AA29" s="685"/>
      <c r="AB29" s="685"/>
      <c r="AC29" s="685"/>
      <c r="AD29" s="686" t="s">
        <v>127</v>
      </c>
      <c r="AE29" s="686"/>
      <c r="AF29" s="686"/>
      <c r="AG29" s="686"/>
      <c r="AH29" s="686"/>
      <c r="AI29" s="686"/>
      <c r="AJ29" s="686"/>
      <c r="AK29" s="686"/>
      <c r="AL29" s="662" t="s">
        <v>127</v>
      </c>
      <c r="AM29" s="663"/>
      <c r="AN29" s="663"/>
      <c r="AO29" s="687"/>
      <c r="AP29" s="636"/>
      <c r="AQ29" s="637"/>
      <c r="AR29" s="637"/>
      <c r="AS29" s="637"/>
      <c r="AT29" s="637"/>
      <c r="AU29" s="637"/>
      <c r="AV29" s="637"/>
      <c r="AW29" s="637"/>
      <c r="AX29" s="637"/>
      <c r="AY29" s="637"/>
      <c r="AZ29" s="637"/>
      <c r="BA29" s="637"/>
      <c r="BB29" s="637"/>
      <c r="BC29" s="637"/>
      <c r="BD29" s="637"/>
      <c r="BE29" s="637"/>
      <c r="BF29" s="638"/>
      <c r="BG29" s="659"/>
      <c r="BH29" s="660"/>
      <c r="BI29" s="660"/>
      <c r="BJ29" s="660"/>
      <c r="BK29" s="660"/>
      <c r="BL29" s="660"/>
      <c r="BM29" s="660"/>
      <c r="BN29" s="661"/>
      <c r="BO29" s="685"/>
      <c r="BP29" s="685"/>
      <c r="BQ29" s="685"/>
      <c r="BR29" s="685"/>
      <c r="BS29" s="686"/>
      <c r="BT29" s="686"/>
      <c r="BU29" s="686"/>
      <c r="BV29" s="686"/>
      <c r="BW29" s="686"/>
      <c r="BX29" s="686"/>
      <c r="BY29" s="686"/>
      <c r="BZ29" s="686"/>
      <c r="CA29" s="686"/>
      <c r="CB29" s="731"/>
      <c r="CD29" s="679" t="s">
        <v>301</v>
      </c>
      <c r="CE29" s="680"/>
      <c r="CF29" s="656" t="s">
        <v>68</v>
      </c>
      <c r="CG29" s="657"/>
      <c r="CH29" s="657"/>
      <c r="CI29" s="657"/>
      <c r="CJ29" s="657"/>
      <c r="CK29" s="657"/>
      <c r="CL29" s="657"/>
      <c r="CM29" s="657"/>
      <c r="CN29" s="657"/>
      <c r="CO29" s="657"/>
      <c r="CP29" s="657"/>
      <c r="CQ29" s="658"/>
      <c r="CR29" s="659">
        <v>1247188</v>
      </c>
      <c r="CS29" s="669"/>
      <c r="CT29" s="669"/>
      <c r="CU29" s="669"/>
      <c r="CV29" s="669"/>
      <c r="CW29" s="669"/>
      <c r="CX29" s="669"/>
      <c r="CY29" s="670"/>
      <c r="CZ29" s="662">
        <v>8.3000000000000007</v>
      </c>
      <c r="DA29" s="671"/>
      <c r="DB29" s="671"/>
      <c r="DC29" s="672"/>
      <c r="DD29" s="665">
        <v>1197492</v>
      </c>
      <c r="DE29" s="669"/>
      <c r="DF29" s="669"/>
      <c r="DG29" s="669"/>
      <c r="DH29" s="669"/>
      <c r="DI29" s="669"/>
      <c r="DJ29" s="669"/>
      <c r="DK29" s="670"/>
      <c r="DL29" s="665">
        <v>1197492</v>
      </c>
      <c r="DM29" s="669"/>
      <c r="DN29" s="669"/>
      <c r="DO29" s="669"/>
      <c r="DP29" s="669"/>
      <c r="DQ29" s="669"/>
      <c r="DR29" s="669"/>
      <c r="DS29" s="669"/>
      <c r="DT29" s="669"/>
      <c r="DU29" s="669"/>
      <c r="DV29" s="670"/>
      <c r="DW29" s="662">
        <v>14.1</v>
      </c>
      <c r="DX29" s="671"/>
      <c r="DY29" s="671"/>
      <c r="DZ29" s="671"/>
      <c r="EA29" s="671"/>
      <c r="EB29" s="671"/>
      <c r="EC29" s="698"/>
    </row>
    <row r="30" spans="2:133" ht="11.25" customHeight="1" x14ac:dyDescent="0.15">
      <c r="B30" s="656" t="s">
        <v>302</v>
      </c>
      <c r="C30" s="657"/>
      <c r="D30" s="657"/>
      <c r="E30" s="657"/>
      <c r="F30" s="657"/>
      <c r="G30" s="657"/>
      <c r="H30" s="657"/>
      <c r="I30" s="657"/>
      <c r="J30" s="657"/>
      <c r="K30" s="657"/>
      <c r="L30" s="657"/>
      <c r="M30" s="657"/>
      <c r="N30" s="657"/>
      <c r="O30" s="657"/>
      <c r="P30" s="657"/>
      <c r="Q30" s="658"/>
      <c r="R30" s="659">
        <v>127540</v>
      </c>
      <c r="S30" s="660"/>
      <c r="T30" s="660"/>
      <c r="U30" s="660"/>
      <c r="V30" s="660"/>
      <c r="W30" s="660"/>
      <c r="X30" s="660"/>
      <c r="Y30" s="661"/>
      <c r="Z30" s="685">
        <v>0.8</v>
      </c>
      <c r="AA30" s="685"/>
      <c r="AB30" s="685"/>
      <c r="AC30" s="685"/>
      <c r="AD30" s="686">
        <v>6242</v>
      </c>
      <c r="AE30" s="686"/>
      <c r="AF30" s="686"/>
      <c r="AG30" s="686"/>
      <c r="AH30" s="686"/>
      <c r="AI30" s="686"/>
      <c r="AJ30" s="686"/>
      <c r="AK30" s="686"/>
      <c r="AL30" s="662">
        <v>0.1</v>
      </c>
      <c r="AM30" s="663"/>
      <c r="AN30" s="663"/>
      <c r="AO30" s="687"/>
      <c r="AP30" s="712" t="s">
        <v>220</v>
      </c>
      <c r="AQ30" s="713"/>
      <c r="AR30" s="713"/>
      <c r="AS30" s="713"/>
      <c r="AT30" s="713"/>
      <c r="AU30" s="713"/>
      <c r="AV30" s="713"/>
      <c r="AW30" s="713"/>
      <c r="AX30" s="713"/>
      <c r="AY30" s="713"/>
      <c r="AZ30" s="713"/>
      <c r="BA30" s="713"/>
      <c r="BB30" s="713"/>
      <c r="BC30" s="713"/>
      <c r="BD30" s="713"/>
      <c r="BE30" s="713"/>
      <c r="BF30" s="714"/>
      <c r="BG30" s="712" t="s">
        <v>303</v>
      </c>
      <c r="BH30" s="729"/>
      <c r="BI30" s="729"/>
      <c r="BJ30" s="729"/>
      <c r="BK30" s="729"/>
      <c r="BL30" s="729"/>
      <c r="BM30" s="729"/>
      <c r="BN30" s="729"/>
      <c r="BO30" s="729"/>
      <c r="BP30" s="729"/>
      <c r="BQ30" s="730"/>
      <c r="BR30" s="712" t="s">
        <v>304</v>
      </c>
      <c r="BS30" s="729"/>
      <c r="BT30" s="729"/>
      <c r="BU30" s="729"/>
      <c r="BV30" s="729"/>
      <c r="BW30" s="729"/>
      <c r="BX30" s="729"/>
      <c r="BY30" s="729"/>
      <c r="BZ30" s="729"/>
      <c r="CA30" s="729"/>
      <c r="CB30" s="730"/>
      <c r="CD30" s="681"/>
      <c r="CE30" s="682"/>
      <c r="CF30" s="656" t="s">
        <v>305</v>
      </c>
      <c r="CG30" s="657"/>
      <c r="CH30" s="657"/>
      <c r="CI30" s="657"/>
      <c r="CJ30" s="657"/>
      <c r="CK30" s="657"/>
      <c r="CL30" s="657"/>
      <c r="CM30" s="657"/>
      <c r="CN30" s="657"/>
      <c r="CO30" s="657"/>
      <c r="CP30" s="657"/>
      <c r="CQ30" s="658"/>
      <c r="CR30" s="659">
        <v>1192767</v>
      </c>
      <c r="CS30" s="660"/>
      <c r="CT30" s="660"/>
      <c r="CU30" s="660"/>
      <c r="CV30" s="660"/>
      <c r="CW30" s="660"/>
      <c r="CX30" s="660"/>
      <c r="CY30" s="661"/>
      <c r="CZ30" s="662">
        <v>8</v>
      </c>
      <c r="DA30" s="671"/>
      <c r="DB30" s="671"/>
      <c r="DC30" s="672"/>
      <c r="DD30" s="665">
        <v>1146690</v>
      </c>
      <c r="DE30" s="660"/>
      <c r="DF30" s="660"/>
      <c r="DG30" s="660"/>
      <c r="DH30" s="660"/>
      <c r="DI30" s="660"/>
      <c r="DJ30" s="660"/>
      <c r="DK30" s="661"/>
      <c r="DL30" s="665">
        <v>1146690</v>
      </c>
      <c r="DM30" s="660"/>
      <c r="DN30" s="660"/>
      <c r="DO30" s="660"/>
      <c r="DP30" s="660"/>
      <c r="DQ30" s="660"/>
      <c r="DR30" s="660"/>
      <c r="DS30" s="660"/>
      <c r="DT30" s="660"/>
      <c r="DU30" s="660"/>
      <c r="DV30" s="661"/>
      <c r="DW30" s="662">
        <v>13.5</v>
      </c>
      <c r="DX30" s="671"/>
      <c r="DY30" s="671"/>
      <c r="DZ30" s="671"/>
      <c r="EA30" s="671"/>
      <c r="EB30" s="671"/>
      <c r="EC30" s="698"/>
    </row>
    <row r="31" spans="2:133" ht="11.25" customHeight="1" x14ac:dyDescent="0.15">
      <c r="B31" s="656" t="s">
        <v>306</v>
      </c>
      <c r="C31" s="657"/>
      <c r="D31" s="657"/>
      <c r="E31" s="657"/>
      <c r="F31" s="657"/>
      <c r="G31" s="657"/>
      <c r="H31" s="657"/>
      <c r="I31" s="657"/>
      <c r="J31" s="657"/>
      <c r="K31" s="657"/>
      <c r="L31" s="657"/>
      <c r="M31" s="657"/>
      <c r="N31" s="657"/>
      <c r="O31" s="657"/>
      <c r="P31" s="657"/>
      <c r="Q31" s="658"/>
      <c r="R31" s="659">
        <v>91418</v>
      </c>
      <c r="S31" s="660"/>
      <c r="T31" s="660"/>
      <c r="U31" s="660"/>
      <c r="V31" s="660"/>
      <c r="W31" s="660"/>
      <c r="X31" s="660"/>
      <c r="Y31" s="661"/>
      <c r="Z31" s="685">
        <v>0.6</v>
      </c>
      <c r="AA31" s="685"/>
      <c r="AB31" s="685"/>
      <c r="AC31" s="685"/>
      <c r="AD31" s="686" t="s">
        <v>127</v>
      </c>
      <c r="AE31" s="686"/>
      <c r="AF31" s="686"/>
      <c r="AG31" s="686"/>
      <c r="AH31" s="686"/>
      <c r="AI31" s="686"/>
      <c r="AJ31" s="686"/>
      <c r="AK31" s="686"/>
      <c r="AL31" s="662" t="s">
        <v>127</v>
      </c>
      <c r="AM31" s="663"/>
      <c r="AN31" s="663"/>
      <c r="AO31" s="687"/>
      <c r="AP31" s="724" t="s">
        <v>307</v>
      </c>
      <c r="AQ31" s="725"/>
      <c r="AR31" s="725"/>
      <c r="AS31" s="725"/>
      <c r="AT31" s="726" t="s">
        <v>308</v>
      </c>
      <c r="AU31" s="356"/>
      <c r="AV31" s="356"/>
      <c r="AW31" s="356"/>
      <c r="AX31" s="709" t="s">
        <v>186</v>
      </c>
      <c r="AY31" s="710"/>
      <c r="AZ31" s="710"/>
      <c r="BA31" s="710"/>
      <c r="BB31" s="710"/>
      <c r="BC31" s="710"/>
      <c r="BD31" s="710"/>
      <c r="BE31" s="710"/>
      <c r="BF31" s="711"/>
      <c r="BG31" s="720">
        <v>98.8</v>
      </c>
      <c r="BH31" s="721"/>
      <c r="BI31" s="721"/>
      <c r="BJ31" s="721"/>
      <c r="BK31" s="721"/>
      <c r="BL31" s="721"/>
      <c r="BM31" s="722">
        <v>95.5</v>
      </c>
      <c r="BN31" s="721"/>
      <c r="BO31" s="721"/>
      <c r="BP31" s="721"/>
      <c r="BQ31" s="723"/>
      <c r="BR31" s="720">
        <v>98.4</v>
      </c>
      <c r="BS31" s="721"/>
      <c r="BT31" s="721"/>
      <c r="BU31" s="721"/>
      <c r="BV31" s="721"/>
      <c r="BW31" s="721"/>
      <c r="BX31" s="722">
        <v>94.9</v>
      </c>
      <c r="BY31" s="721"/>
      <c r="BZ31" s="721"/>
      <c r="CA31" s="721"/>
      <c r="CB31" s="723"/>
      <c r="CD31" s="681"/>
      <c r="CE31" s="682"/>
      <c r="CF31" s="656" t="s">
        <v>309</v>
      </c>
      <c r="CG31" s="657"/>
      <c r="CH31" s="657"/>
      <c r="CI31" s="657"/>
      <c r="CJ31" s="657"/>
      <c r="CK31" s="657"/>
      <c r="CL31" s="657"/>
      <c r="CM31" s="657"/>
      <c r="CN31" s="657"/>
      <c r="CO31" s="657"/>
      <c r="CP31" s="657"/>
      <c r="CQ31" s="658"/>
      <c r="CR31" s="659">
        <v>54421</v>
      </c>
      <c r="CS31" s="669"/>
      <c r="CT31" s="669"/>
      <c r="CU31" s="669"/>
      <c r="CV31" s="669"/>
      <c r="CW31" s="669"/>
      <c r="CX31" s="669"/>
      <c r="CY31" s="670"/>
      <c r="CZ31" s="662">
        <v>0.4</v>
      </c>
      <c r="DA31" s="671"/>
      <c r="DB31" s="671"/>
      <c r="DC31" s="672"/>
      <c r="DD31" s="665">
        <v>50802</v>
      </c>
      <c r="DE31" s="669"/>
      <c r="DF31" s="669"/>
      <c r="DG31" s="669"/>
      <c r="DH31" s="669"/>
      <c r="DI31" s="669"/>
      <c r="DJ31" s="669"/>
      <c r="DK31" s="670"/>
      <c r="DL31" s="665">
        <v>50802</v>
      </c>
      <c r="DM31" s="669"/>
      <c r="DN31" s="669"/>
      <c r="DO31" s="669"/>
      <c r="DP31" s="669"/>
      <c r="DQ31" s="669"/>
      <c r="DR31" s="669"/>
      <c r="DS31" s="669"/>
      <c r="DT31" s="669"/>
      <c r="DU31" s="669"/>
      <c r="DV31" s="670"/>
      <c r="DW31" s="662">
        <v>0.6</v>
      </c>
      <c r="DX31" s="671"/>
      <c r="DY31" s="671"/>
      <c r="DZ31" s="671"/>
      <c r="EA31" s="671"/>
      <c r="EB31" s="671"/>
      <c r="EC31" s="698"/>
    </row>
    <row r="32" spans="2:133" ht="11.25" customHeight="1" x14ac:dyDescent="0.15">
      <c r="B32" s="656" t="s">
        <v>310</v>
      </c>
      <c r="C32" s="657"/>
      <c r="D32" s="657"/>
      <c r="E32" s="657"/>
      <c r="F32" s="657"/>
      <c r="G32" s="657"/>
      <c r="H32" s="657"/>
      <c r="I32" s="657"/>
      <c r="J32" s="657"/>
      <c r="K32" s="657"/>
      <c r="L32" s="657"/>
      <c r="M32" s="657"/>
      <c r="N32" s="657"/>
      <c r="O32" s="657"/>
      <c r="P32" s="657"/>
      <c r="Q32" s="658"/>
      <c r="R32" s="659">
        <v>3166009</v>
      </c>
      <c r="S32" s="660"/>
      <c r="T32" s="660"/>
      <c r="U32" s="660"/>
      <c r="V32" s="660"/>
      <c r="W32" s="660"/>
      <c r="X32" s="660"/>
      <c r="Y32" s="661"/>
      <c r="Z32" s="685">
        <v>19.7</v>
      </c>
      <c r="AA32" s="685"/>
      <c r="AB32" s="685"/>
      <c r="AC32" s="685"/>
      <c r="AD32" s="686" t="s">
        <v>127</v>
      </c>
      <c r="AE32" s="686"/>
      <c r="AF32" s="686"/>
      <c r="AG32" s="686"/>
      <c r="AH32" s="686"/>
      <c r="AI32" s="686"/>
      <c r="AJ32" s="686"/>
      <c r="AK32" s="686"/>
      <c r="AL32" s="662" t="s">
        <v>127</v>
      </c>
      <c r="AM32" s="663"/>
      <c r="AN32" s="663"/>
      <c r="AO32" s="687"/>
      <c r="AP32" s="699"/>
      <c r="AQ32" s="700"/>
      <c r="AR32" s="700"/>
      <c r="AS32" s="700"/>
      <c r="AT32" s="727"/>
      <c r="AU32" s="211" t="s">
        <v>311</v>
      </c>
      <c r="AX32" s="656" t="s">
        <v>312</v>
      </c>
      <c r="AY32" s="657"/>
      <c r="AZ32" s="657"/>
      <c r="BA32" s="657"/>
      <c r="BB32" s="657"/>
      <c r="BC32" s="657"/>
      <c r="BD32" s="657"/>
      <c r="BE32" s="657"/>
      <c r="BF32" s="658"/>
      <c r="BG32" s="719">
        <v>99.2</v>
      </c>
      <c r="BH32" s="669"/>
      <c r="BI32" s="669"/>
      <c r="BJ32" s="669"/>
      <c r="BK32" s="669"/>
      <c r="BL32" s="669"/>
      <c r="BM32" s="663">
        <v>96.8</v>
      </c>
      <c r="BN32" s="669"/>
      <c r="BO32" s="669"/>
      <c r="BP32" s="669"/>
      <c r="BQ32" s="696"/>
      <c r="BR32" s="719">
        <v>98.8</v>
      </c>
      <c r="BS32" s="669"/>
      <c r="BT32" s="669"/>
      <c r="BU32" s="669"/>
      <c r="BV32" s="669"/>
      <c r="BW32" s="669"/>
      <c r="BX32" s="663">
        <v>96.3</v>
      </c>
      <c r="BY32" s="669"/>
      <c r="BZ32" s="669"/>
      <c r="CA32" s="669"/>
      <c r="CB32" s="696"/>
      <c r="CD32" s="683"/>
      <c r="CE32" s="684"/>
      <c r="CF32" s="656" t="s">
        <v>313</v>
      </c>
      <c r="CG32" s="657"/>
      <c r="CH32" s="657"/>
      <c r="CI32" s="657"/>
      <c r="CJ32" s="657"/>
      <c r="CK32" s="657"/>
      <c r="CL32" s="657"/>
      <c r="CM32" s="657"/>
      <c r="CN32" s="657"/>
      <c r="CO32" s="657"/>
      <c r="CP32" s="657"/>
      <c r="CQ32" s="658"/>
      <c r="CR32" s="659" t="s">
        <v>127</v>
      </c>
      <c r="CS32" s="660"/>
      <c r="CT32" s="660"/>
      <c r="CU32" s="660"/>
      <c r="CV32" s="660"/>
      <c r="CW32" s="660"/>
      <c r="CX32" s="660"/>
      <c r="CY32" s="661"/>
      <c r="CZ32" s="662" t="s">
        <v>127</v>
      </c>
      <c r="DA32" s="671"/>
      <c r="DB32" s="671"/>
      <c r="DC32" s="672"/>
      <c r="DD32" s="665" t="s">
        <v>127</v>
      </c>
      <c r="DE32" s="660"/>
      <c r="DF32" s="660"/>
      <c r="DG32" s="660"/>
      <c r="DH32" s="660"/>
      <c r="DI32" s="660"/>
      <c r="DJ32" s="660"/>
      <c r="DK32" s="661"/>
      <c r="DL32" s="665" t="s">
        <v>127</v>
      </c>
      <c r="DM32" s="660"/>
      <c r="DN32" s="660"/>
      <c r="DO32" s="660"/>
      <c r="DP32" s="660"/>
      <c r="DQ32" s="660"/>
      <c r="DR32" s="660"/>
      <c r="DS32" s="660"/>
      <c r="DT32" s="660"/>
      <c r="DU32" s="660"/>
      <c r="DV32" s="661"/>
      <c r="DW32" s="662" t="s">
        <v>127</v>
      </c>
      <c r="DX32" s="671"/>
      <c r="DY32" s="671"/>
      <c r="DZ32" s="671"/>
      <c r="EA32" s="671"/>
      <c r="EB32" s="671"/>
      <c r="EC32" s="698"/>
    </row>
    <row r="33" spans="2:133" ht="11.25" customHeight="1" x14ac:dyDescent="0.15">
      <c r="B33" s="716" t="s">
        <v>314</v>
      </c>
      <c r="C33" s="717"/>
      <c r="D33" s="717"/>
      <c r="E33" s="717"/>
      <c r="F33" s="717"/>
      <c r="G33" s="717"/>
      <c r="H33" s="717"/>
      <c r="I33" s="717"/>
      <c r="J33" s="717"/>
      <c r="K33" s="717"/>
      <c r="L33" s="717"/>
      <c r="M33" s="717"/>
      <c r="N33" s="717"/>
      <c r="O33" s="717"/>
      <c r="P33" s="717"/>
      <c r="Q33" s="718"/>
      <c r="R33" s="659" t="s">
        <v>127</v>
      </c>
      <c r="S33" s="660"/>
      <c r="T33" s="660"/>
      <c r="U33" s="660"/>
      <c r="V33" s="660"/>
      <c r="W33" s="660"/>
      <c r="X33" s="660"/>
      <c r="Y33" s="661"/>
      <c r="Z33" s="685" t="s">
        <v>127</v>
      </c>
      <c r="AA33" s="685"/>
      <c r="AB33" s="685"/>
      <c r="AC33" s="685"/>
      <c r="AD33" s="686" t="s">
        <v>127</v>
      </c>
      <c r="AE33" s="686"/>
      <c r="AF33" s="686"/>
      <c r="AG33" s="686"/>
      <c r="AH33" s="686"/>
      <c r="AI33" s="686"/>
      <c r="AJ33" s="686"/>
      <c r="AK33" s="686"/>
      <c r="AL33" s="662" t="s">
        <v>127</v>
      </c>
      <c r="AM33" s="663"/>
      <c r="AN33" s="663"/>
      <c r="AO33" s="687"/>
      <c r="AP33" s="701"/>
      <c r="AQ33" s="702"/>
      <c r="AR33" s="702"/>
      <c r="AS33" s="702"/>
      <c r="AT33" s="728"/>
      <c r="AU33" s="355"/>
      <c r="AV33" s="355"/>
      <c r="AW33" s="355"/>
      <c r="AX33" s="636" t="s">
        <v>315</v>
      </c>
      <c r="AY33" s="637"/>
      <c r="AZ33" s="637"/>
      <c r="BA33" s="637"/>
      <c r="BB33" s="637"/>
      <c r="BC33" s="637"/>
      <c r="BD33" s="637"/>
      <c r="BE33" s="637"/>
      <c r="BF33" s="638"/>
      <c r="BG33" s="715">
        <v>98.4</v>
      </c>
      <c r="BH33" s="640"/>
      <c r="BI33" s="640"/>
      <c r="BJ33" s="640"/>
      <c r="BK33" s="640"/>
      <c r="BL33" s="640"/>
      <c r="BM33" s="677">
        <v>94.2</v>
      </c>
      <c r="BN33" s="640"/>
      <c r="BO33" s="640"/>
      <c r="BP33" s="640"/>
      <c r="BQ33" s="688"/>
      <c r="BR33" s="715">
        <v>98.1</v>
      </c>
      <c r="BS33" s="640"/>
      <c r="BT33" s="640"/>
      <c r="BU33" s="640"/>
      <c r="BV33" s="640"/>
      <c r="BW33" s="640"/>
      <c r="BX33" s="677">
        <v>93.7</v>
      </c>
      <c r="BY33" s="640"/>
      <c r="BZ33" s="640"/>
      <c r="CA33" s="640"/>
      <c r="CB33" s="688"/>
      <c r="CD33" s="656" t="s">
        <v>316</v>
      </c>
      <c r="CE33" s="657"/>
      <c r="CF33" s="657"/>
      <c r="CG33" s="657"/>
      <c r="CH33" s="657"/>
      <c r="CI33" s="657"/>
      <c r="CJ33" s="657"/>
      <c r="CK33" s="657"/>
      <c r="CL33" s="657"/>
      <c r="CM33" s="657"/>
      <c r="CN33" s="657"/>
      <c r="CO33" s="657"/>
      <c r="CP33" s="657"/>
      <c r="CQ33" s="658"/>
      <c r="CR33" s="659">
        <v>6975429</v>
      </c>
      <c r="CS33" s="669"/>
      <c r="CT33" s="669"/>
      <c r="CU33" s="669"/>
      <c r="CV33" s="669"/>
      <c r="CW33" s="669"/>
      <c r="CX33" s="669"/>
      <c r="CY33" s="670"/>
      <c r="CZ33" s="662">
        <v>46.5</v>
      </c>
      <c r="DA33" s="671"/>
      <c r="DB33" s="671"/>
      <c r="DC33" s="672"/>
      <c r="DD33" s="665">
        <v>5466679</v>
      </c>
      <c r="DE33" s="669"/>
      <c r="DF33" s="669"/>
      <c r="DG33" s="669"/>
      <c r="DH33" s="669"/>
      <c r="DI33" s="669"/>
      <c r="DJ33" s="669"/>
      <c r="DK33" s="670"/>
      <c r="DL33" s="665">
        <v>3382743</v>
      </c>
      <c r="DM33" s="669"/>
      <c r="DN33" s="669"/>
      <c r="DO33" s="669"/>
      <c r="DP33" s="669"/>
      <c r="DQ33" s="669"/>
      <c r="DR33" s="669"/>
      <c r="DS33" s="669"/>
      <c r="DT33" s="669"/>
      <c r="DU33" s="669"/>
      <c r="DV33" s="670"/>
      <c r="DW33" s="662">
        <v>39.700000000000003</v>
      </c>
      <c r="DX33" s="671"/>
      <c r="DY33" s="671"/>
      <c r="DZ33" s="671"/>
      <c r="EA33" s="671"/>
      <c r="EB33" s="671"/>
      <c r="EC33" s="698"/>
    </row>
    <row r="34" spans="2:133" ht="11.25" customHeight="1" x14ac:dyDescent="0.15">
      <c r="B34" s="656" t="s">
        <v>317</v>
      </c>
      <c r="C34" s="657"/>
      <c r="D34" s="657"/>
      <c r="E34" s="657"/>
      <c r="F34" s="657"/>
      <c r="G34" s="657"/>
      <c r="H34" s="657"/>
      <c r="I34" s="657"/>
      <c r="J34" s="657"/>
      <c r="K34" s="657"/>
      <c r="L34" s="657"/>
      <c r="M34" s="657"/>
      <c r="N34" s="657"/>
      <c r="O34" s="657"/>
      <c r="P34" s="657"/>
      <c r="Q34" s="658"/>
      <c r="R34" s="659">
        <v>1101377</v>
      </c>
      <c r="S34" s="660"/>
      <c r="T34" s="660"/>
      <c r="U34" s="660"/>
      <c r="V34" s="660"/>
      <c r="W34" s="660"/>
      <c r="X34" s="660"/>
      <c r="Y34" s="661"/>
      <c r="Z34" s="685">
        <v>6.9</v>
      </c>
      <c r="AA34" s="685"/>
      <c r="AB34" s="685"/>
      <c r="AC34" s="685"/>
      <c r="AD34" s="686" t="s">
        <v>127</v>
      </c>
      <c r="AE34" s="686"/>
      <c r="AF34" s="686"/>
      <c r="AG34" s="686"/>
      <c r="AH34" s="686"/>
      <c r="AI34" s="686"/>
      <c r="AJ34" s="686"/>
      <c r="AK34" s="686"/>
      <c r="AL34" s="662" t="s">
        <v>127</v>
      </c>
      <c r="AM34" s="663"/>
      <c r="AN34" s="663"/>
      <c r="AO34" s="687"/>
      <c r="AP34" s="214"/>
      <c r="AQ34" s="215"/>
      <c r="AS34" s="356"/>
      <c r="AT34" s="356"/>
      <c r="AU34" s="356"/>
      <c r="AV34" s="356"/>
      <c r="AW34" s="356"/>
      <c r="AX34" s="356"/>
      <c r="AY34" s="356"/>
      <c r="AZ34" s="356"/>
      <c r="BA34" s="356"/>
      <c r="BB34" s="356"/>
      <c r="BC34" s="356"/>
      <c r="BD34" s="356"/>
      <c r="BE34" s="356"/>
      <c r="BF34" s="356"/>
      <c r="BG34" s="215"/>
      <c r="BH34" s="215"/>
      <c r="BI34" s="215"/>
      <c r="BJ34" s="215"/>
      <c r="BK34" s="215"/>
      <c r="BL34" s="215"/>
      <c r="BM34" s="215"/>
      <c r="BN34" s="215"/>
      <c r="BO34" s="215"/>
      <c r="BP34" s="215"/>
      <c r="BQ34" s="215"/>
      <c r="BR34" s="215"/>
      <c r="BS34" s="215"/>
      <c r="BT34" s="215"/>
      <c r="BU34" s="215"/>
      <c r="BV34" s="215"/>
      <c r="BW34" s="215"/>
      <c r="BX34" s="215"/>
      <c r="BY34" s="215"/>
      <c r="BZ34" s="215"/>
      <c r="CA34" s="215"/>
      <c r="CB34" s="215"/>
      <c r="CD34" s="656" t="s">
        <v>318</v>
      </c>
      <c r="CE34" s="657"/>
      <c r="CF34" s="657"/>
      <c r="CG34" s="657"/>
      <c r="CH34" s="657"/>
      <c r="CI34" s="657"/>
      <c r="CJ34" s="657"/>
      <c r="CK34" s="657"/>
      <c r="CL34" s="657"/>
      <c r="CM34" s="657"/>
      <c r="CN34" s="657"/>
      <c r="CO34" s="657"/>
      <c r="CP34" s="657"/>
      <c r="CQ34" s="658"/>
      <c r="CR34" s="659">
        <v>1884357</v>
      </c>
      <c r="CS34" s="660"/>
      <c r="CT34" s="660"/>
      <c r="CU34" s="660"/>
      <c r="CV34" s="660"/>
      <c r="CW34" s="660"/>
      <c r="CX34" s="660"/>
      <c r="CY34" s="661"/>
      <c r="CZ34" s="662">
        <v>12.6</v>
      </c>
      <c r="DA34" s="671"/>
      <c r="DB34" s="671"/>
      <c r="DC34" s="672"/>
      <c r="DD34" s="665">
        <v>1336492</v>
      </c>
      <c r="DE34" s="660"/>
      <c r="DF34" s="660"/>
      <c r="DG34" s="660"/>
      <c r="DH34" s="660"/>
      <c r="DI34" s="660"/>
      <c r="DJ34" s="660"/>
      <c r="DK34" s="661"/>
      <c r="DL34" s="665">
        <v>1188463</v>
      </c>
      <c r="DM34" s="660"/>
      <c r="DN34" s="660"/>
      <c r="DO34" s="660"/>
      <c r="DP34" s="660"/>
      <c r="DQ34" s="660"/>
      <c r="DR34" s="660"/>
      <c r="DS34" s="660"/>
      <c r="DT34" s="660"/>
      <c r="DU34" s="660"/>
      <c r="DV34" s="661"/>
      <c r="DW34" s="662">
        <v>14</v>
      </c>
      <c r="DX34" s="671"/>
      <c r="DY34" s="671"/>
      <c r="DZ34" s="671"/>
      <c r="EA34" s="671"/>
      <c r="EB34" s="671"/>
      <c r="EC34" s="698"/>
    </row>
    <row r="35" spans="2:133" ht="11.25" customHeight="1" x14ac:dyDescent="0.15">
      <c r="B35" s="656" t="s">
        <v>319</v>
      </c>
      <c r="C35" s="657"/>
      <c r="D35" s="657"/>
      <c r="E35" s="657"/>
      <c r="F35" s="657"/>
      <c r="G35" s="657"/>
      <c r="H35" s="657"/>
      <c r="I35" s="657"/>
      <c r="J35" s="657"/>
      <c r="K35" s="657"/>
      <c r="L35" s="657"/>
      <c r="M35" s="657"/>
      <c r="N35" s="657"/>
      <c r="O35" s="657"/>
      <c r="P35" s="657"/>
      <c r="Q35" s="658"/>
      <c r="R35" s="659">
        <v>84247</v>
      </c>
      <c r="S35" s="660"/>
      <c r="T35" s="660"/>
      <c r="U35" s="660"/>
      <c r="V35" s="660"/>
      <c r="W35" s="660"/>
      <c r="X35" s="660"/>
      <c r="Y35" s="661"/>
      <c r="Z35" s="685">
        <v>0.5</v>
      </c>
      <c r="AA35" s="685"/>
      <c r="AB35" s="685"/>
      <c r="AC35" s="685"/>
      <c r="AD35" s="686">
        <v>8977</v>
      </c>
      <c r="AE35" s="686"/>
      <c r="AF35" s="686"/>
      <c r="AG35" s="686"/>
      <c r="AH35" s="686"/>
      <c r="AI35" s="686"/>
      <c r="AJ35" s="686"/>
      <c r="AK35" s="686"/>
      <c r="AL35" s="662">
        <v>0.1</v>
      </c>
      <c r="AM35" s="663"/>
      <c r="AN35" s="663"/>
      <c r="AO35" s="687"/>
      <c r="AP35" s="216"/>
      <c r="AQ35" s="712" t="s">
        <v>320</v>
      </c>
      <c r="AR35" s="713"/>
      <c r="AS35" s="713"/>
      <c r="AT35" s="713"/>
      <c r="AU35" s="713"/>
      <c r="AV35" s="713"/>
      <c r="AW35" s="713"/>
      <c r="AX35" s="713"/>
      <c r="AY35" s="713"/>
      <c r="AZ35" s="713"/>
      <c r="BA35" s="713"/>
      <c r="BB35" s="713"/>
      <c r="BC35" s="713"/>
      <c r="BD35" s="713"/>
      <c r="BE35" s="713"/>
      <c r="BF35" s="714"/>
      <c r="BG35" s="712" t="s">
        <v>321</v>
      </c>
      <c r="BH35" s="713"/>
      <c r="BI35" s="713"/>
      <c r="BJ35" s="713"/>
      <c r="BK35" s="713"/>
      <c r="BL35" s="713"/>
      <c r="BM35" s="713"/>
      <c r="BN35" s="713"/>
      <c r="BO35" s="713"/>
      <c r="BP35" s="713"/>
      <c r="BQ35" s="713"/>
      <c r="BR35" s="713"/>
      <c r="BS35" s="713"/>
      <c r="BT35" s="713"/>
      <c r="BU35" s="713"/>
      <c r="BV35" s="713"/>
      <c r="BW35" s="713"/>
      <c r="BX35" s="713"/>
      <c r="BY35" s="713"/>
      <c r="BZ35" s="713"/>
      <c r="CA35" s="713"/>
      <c r="CB35" s="714"/>
      <c r="CD35" s="656" t="s">
        <v>322</v>
      </c>
      <c r="CE35" s="657"/>
      <c r="CF35" s="657"/>
      <c r="CG35" s="657"/>
      <c r="CH35" s="657"/>
      <c r="CI35" s="657"/>
      <c r="CJ35" s="657"/>
      <c r="CK35" s="657"/>
      <c r="CL35" s="657"/>
      <c r="CM35" s="657"/>
      <c r="CN35" s="657"/>
      <c r="CO35" s="657"/>
      <c r="CP35" s="657"/>
      <c r="CQ35" s="658"/>
      <c r="CR35" s="659">
        <v>97387</v>
      </c>
      <c r="CS35" s="669"/>
      <c r="CT35" s="669"/>
      <c r="CU35" s="669"/>
      <c r="CV35" s="669"/>
      <c r="CW35" s="669"/>
      <c r="CX35" s="669"/>
      <c r="CY35" s="670"/>
      <c r="CZ35" s="662">
        <v>0.6</v>
      </c>
      <c r="DA35" s="671"/>
      <c r="DB35" s="671"/>
      <c r="DC35" s="672"/>
      <c r="DD35" s="665">
        <v>78417</v>
      </c>
      <c r="DE35" s="669"/>
      <c r="DF35" s="669"/>
      <c r="DG35" s="669"/>
      <c r="DH35" s="669"/>
      <c r="DI35" s="669"/>
      <c r="DJ35" s="669"/>
      <c r="DK35" s="670"/>
      <c r="DL35" s="665">
        <v>76637</v>
      </c>
      <c r="DM35" s="669"/>
      <c r="DN35" s="669"/>
      <c r="DO35" s="669"/>
      <c r="DP35" s="669"/>
      <c r="DQ35" s="669"/>
      <c r="DR35" s="669"/>
      <c r="DS35" s="669"/>
      <c r="DT35" s="669"/>
      <c r="DU35" s="669"/>
      <c r="DV35" s="670"/>
      <c r="DW35" s="662">
        <v>0.9</v>
      </c>
      <c r="DX35" s="671"/>
      <c r="DY35" s="671"/>
      <c r="DZ35" s="671"/>
      <c r="EA35" s="671"/>
      <c r="EB35" s="671"/>
      <c r="EC35" s="698"/>
    </row>
    <row r="36" spans="2:133" ht="11.25" customHeight="1" x14ac:dyDescent="0.15">
      <c r="B36" s="656" t="s">
        <v>323</v>
      </c>
      <c r="C36" s="657"/>
      <c r="D36" s="657"/>
      <c r="E36" s="657"/>
      <c r="F36" s="657"/>
      <c r="G36" s="657"/>
      <c r="H36" s="657"/>
      <c r="I36" s="657"/>
      <c r="J36" s="657"/>
      <c r="K36" s="657"/>
      <c r="L36" s="657"/>
      <c r="M36" s="657"/>
      <c r="N36" s="657"/>
      <c r="O36" s="657"/>
      <c r="P36" s="657"/>
      <c r="Q36" s="658"/>
      <c r="R36" s="659">
        <v>312302</v>
      </c>
      <c r="S36" s="660"/>
      <c r="T36" s="660"/>
      <c r="U36" s="660"/>
      <c r="V36" s="660"/>
      <c r="W36" s="660"/>
      <c r="X36" s="660"/>
      <c r="Y36" s="661"/>
      <c r="Z36" s="685">
        <v>1.9</v>
      </c>
      <c r="AA36" s="685"/>
      <c r="AB36" s="685"/>
      <c r="AC36" s="685"/>
      <c r="AD36" s="686" t="s">
        <v>127</v>
      </c>
      <c r="AE36" s="686"/>
      <c r="AF36" s="686"/>
      <c r="AG36" s="686"/>
      <c r="AH36" s="686"/>
      <c r="AI36" s="686"/>
      <c r="AJ36" s="686"/>
      <c r="AK36" s="686"/>
      <c r="AL36" s="662" t="s">
        <v>127</v>
      </c>
      <c r="AM36" s="663"/>
      <c r="AN36" s="663"/>
      <c r="AO36" s="687"/>
      <c r="AP36" s="216"/>
      <c r="AQ36" s="703" t="s">
        <v>324</v>
      </c>
      <c r="AR36" s="704"/>
      <c r="AS36" s="704"/>
      <c r="AT36" s="704"/>
      <c r="AU36" s="704"/>
      <c r="AV36" s="704"/>
      <c r="AW36" s="704"/>
      <c r="AX36" s="704"/>
      <c r="AY36" s="705"/>
      <c r="AZ36" s="706">
        <v>1500869</v>
      </c>
      <c r="BA36" s="707"/>
      <c r="BB36" s="707"/>
      <c r="BC36" s="707"/>
      <c r="BD36" s="707"/>
      <c r="BE36" s="707"/>
      <c r="BF36" s="708"/>
      <c r="BG36" s="709" t="s">
        <v>325</v>
      </c>
      <c r="BH36" s="710"/>
      <c r="BI36" s="710"/>
      <c r="BJ36" s="710"/>
      <c r="BK36" s="710"/>
      <c r="BL36" s="710"/>
      <c r="BM36" s="710"/>
      <c r="BN36" s="710"/>
      <c r="BO36" s="710"/>
      <c r="BP36" s="710"/>
      <c r="BQ36" s="710"/>
      <c r="BR36" s="710"/>
      <c r="BS36" s="710"/>
      <c r="BT36" s="710"/>
      <c r="BU36" s="711"/>
      <c r="BV36" s="706">
        <v>107671</v>
      </c>
      <c r="BW36" s="707"/>
      <c r="BX36" s="707"/>
      <c r="BY36" s="707"/>
      <c r="BZ36" s="707"/>
      <c r="CA36" s="707"/>
      <c r="CB36" s="708"/>
      <c r="CD36" s="656" t="s">
        <v>326</v>
      </c>
      <c r="CE36" s="657"/>
      <c r="CF36" s="657"/>
      <c r="CG36" s="657"/>
      <c r="CH36" s="657"/>
      <c r="CI36" s="657"/>
      <c r="CJ36" s="657"/>
      <c r="CK36" s="657"/>
      <c r="CL36" s="657"/>
      <c r="CM36" s="657"/>
      <c r="CN36" s="657"/>
      <c r="CO36" s="657"/>
      <c r="CP36" s="657"/>
      <c r="CQ36" s="658"/>
      <c r="CR36" s="659">
        <v>2108757</v>
      </c>
      <c r="CS36" s="660"/>
      <c r="CT36" s="660"/>
      <c r="CU36" s="660"/>
      <c r="CV36" s="660"/>
      <c r="CW36" s="660"/>
      <c r="CX36" s="660"/>
      <c r="CY36" s="661"/>
      <c r="CZ36" s="662">
        <v>14.1</v>
      </c>
      <c r="DA36" s="671"/>
      <c r="DB36" s="671"/>
      <c r="DC36" s="672"/>
      <c r="DD36" s="665">
        <v>1832144</v>
      </c>
      <c r="DE36" s="660"/>
      <c r="DF36" s="660"/>
      <c r="DG36" s="660"/>
      <c r="DH36" s="660"/>
      <c r="DI36" s="660"/>
      <c r="DJ36" s="660"/>
      <c r="DK36" s="661"/>
      <c r="DL36" s="665">
        <v>1174186</v>
      </c>
      <c r="DM36" s="660"/>
      <c r="DN36" s="660"/>
      <c r="DO36" s="660"/>
      <c r="DP36" s="660"/>
      <c r="DQ36" s="660"/>
      <c r="DR36" s="660"/>
      <c r="DS36" s="660"/>
      <c r="DT36" s="660"/>
      <c r="DU36" s="660"/>
      <c r="DV36" s="661"/>
      <c r="DW36" s="662">
        <v>13.8</v>
      </c>
      <c r="DX36" s="671"/>
      <c r="DY36" s="671"/>
      <c r="DZ36" s="671"/>
      <c r="EA36" s="671"/>
      <c r="EB36" s="671"/>
      <c r="EC36" s="698"/>
    </row>
    <row r="37" spans="2:133" ht="11.25" customHeight="1" x14ac:dyDescent="0.15">
      <c r="B37" s="656" t="s">
        <v>327</v>
      </c>
      <c r="C37" s="657"/>
      <c r="D37" s="657"/>
      <c r="E37" s="657"/>
      <c r="F37" s="657"/>
      <c r="G37" s="657"/>
      <c r="H37" s="657"/>
      <c r="I37" s="657"/>
      <c r="J37" s="657"/>
      <c r="K37" s="657"/>
      <c r="L37" s="657"/>
      <c r="M37" s="657"/>
      <c r="N37" s="657"/>
      <c r="O37" s="657"/>
      <c r="P37" s="657"/>
      <c r="Q37" s="658"/>
      <c r="R37" s="659">
        <v>241483</v>
      </c>
      <c r="S37" s="660"/>
      <c r="T37" s="660"/>
      <c r="U37" s="660"/>
      <c r="V37" s="660"/>
      <c r="W37" s="660"/>
      <c r="X37" s="660"/>
      <c r="Y37" s="661"/>
      <c r="Z37" s="685">
        <v>1.5</v>
      </c>
      <c r="AA37" s="685"/>
      <c r="AB37" s="685"/>
      <c r="AC37" s="685"/>
      <c r="AD37" s="686" t="s">
        <v>127</v>
      </c>
      <c r="AE37" s="686"/>
      <c r="AF37" s="686"/>
      <c r="AG37" s="686"/>
      <c r="AH37" s="686"/>
      <c r="AI37" s="686"/>
      <c r="AJ37" s="686"/>
      <c r="AK37" s="686"/>
      <c r="AL37" s="662" t="s">
        <v>127</v>
      </c>
      <c r="AM37" s="663"/>
      <c r="AN37" s="663"/>
      <c r="AO37" s="687"/>
      <c r="AQ37" s="693" t="s">
        <v>328</v>
      </c>
      <c r="AR37" s="694"/>
      <c r="AS37" s="694"/>
      <c r="AT37" s="694"/>
      <c r="AU37" s="694"/>
      <c r="AV37" s="694"/>
      <c r="AW37" s="694"/>
      <c r="AX37" s="694"/>
      <c r="AY37" s="695"/>
      <c r="AZ37" s="659">
        <v>289931</v>
      </c>
      <c r="BA37" s="660"/>
      <c r="BB37" s="660"/>
      <c r="BC37" s="660"/>
      <c r="BD37" s="669"/>
      <c r="BE37" s="669"/>
      <c r="BF37" s="696"/>
      <c r="BG37" s="656" t="s">
        <v>329</v>
      </c>
      <c r="BH37" s="657"/>
      <c r="BI37" s="657"/>
      <c r="BJ37" s="657"/>
      <c r="BK37" s="657"/>
      <c r="BL37" s="657"/>
      <c r="BM37" s="657"/>
      <c r="BN37" s="657"/>
      <c r="BO37" s="657"/>
      <c r="BP37" s="657"/>
      <c r="BQ37" s="657"/>
      <c r="BR37" s="657"/>
      <c r="BS37" s="657"/>
      <c r="BT37" s="657"/>
      <c r="BU37" s="658"/>
      <c r="BV37" s="659">
        <v>93492</v>
      </c>
      <c r="BW37" s="660"/>
      <c r="BX37" s="660"/>
      <c r="BY37" s="660"/>
      <c r="BZ37" s="660"/>
      <c r="CA37" s="660"/>
      <c r="CB37" s="697"/>
      <c r="CD37" s="656" t="s">
        <v>330</v>
      </c>
      <c r="CE37" s="657"/>
      <c r="CF37" s="657"/>
      <c r="CG37" s="657"/>
      <c r="CH37" s="657"/>
      <c r="CI37" s="657"/>
      <c r="CJ37" s="657"/>
      <c r="CK37" s="657"/>
      <c r="CL37" s="657"/>
      <c r="CM37" s="657"/>
      <c r="CN37" s="657"/>
      <c r="CO37" s="657"/>
      <c r="CP37" s="657"/>
      <c r="CQ37" s="658"/>
      <c r="CR37" s="659">
        <v>813971</v>
      </c>
      <c r="CS37" s="669"/>
      <c r="CT37" s="669"/>
      <c r="CU37" s="669"/>
      <c r="CV37" s="669"/>
      <c r="CW37" s="669"/>
      <c r="CX37" s="669"/>
      <c r="CY37" s="670"/>
      <c r="CZ37" s="662">
        <v>5.4</v>
      </c>
      <c r="DA37" s="671"/>
      <c r="DB37" s="671"/>
      <c r="DC37" s="672"/>
      <c r="DD37" s="665">
        <v>813971</v>
      </c>
      <c r="DE37" s="669"/>
      <c r="DF37" s="669"/>
      <c r="DG37" s="669"/>
      <c r="DH37" s="669"/>
      <c r="DI37" s="669"/>
      <c r="DJ37" s="669"/>
      <c r="DK37" s="670"/>
      <c r="DL37" s="665">
        <v>790070</v>
      </c>
      <c r="DM37" s="669"/>
      <c r="DN37" s="669"/>
      <c r="DO37" s="669"/>
      <c r="DP37" s="669"/>
      <c r="DQ37" s="669"/>
      <c r="DR37" s="669"/>
      <c r="DS37" s="669"/>
      <c r="DT37" s="669"/>
      <c r="DU37" s="669"/>
      <c r="DV37" s="670"/>
      <c r="DW37" s="662">
        <v>9.3000000000000007</v>
      </c>
      <c r="DX37" s="671"/>
      <c r="DY37" s="671"/>
      <c r="DZ37" s="671"/>
      <c r="EA37" s="671"/>
      <c r="EB37" s="671"/>
      <c r="EC37" s="698"/>
    </row>
    <row r="38" spans="2:133" ht="11.25" customHeight="1" x14ac:dyDescent="0.15">
      <c r="B38" s="656" t="s">
        <v>331</v>
      </c>
      <c r="C38" s="657"/>
      <c r="D38" s="657"/>
      <c r="E38" s="657"/>
      <c r="F38" s="657"/>
      <c r="G38" s="657"/>
      <c r="H38" s="657"/>
      <c r="I38" s="657"/>
      <c r="J38" s="657"/>
      <c r="K38" s="657"/>
      <c r="L38" s="657"/>
      <c r="M38" s="657"/>
      <c r="N38" s="657"/>
      <c r="O38" s="657"/>
      <c r="P38" s="657"/>
      <c r="Q38" s="658"/>
      <c r="R38" s="659">
        <v>1020183</v>
      </c>
      <c r="S38" s="660"/>
      <c r="T38" s="660"/>
      <c r="U38" s="660"/>
      <c r="V38" s="660"/>
      <c r="W38" s="660"/>
      <c r="X38" s="660"/>
      <c r="Y38" s="661"/>
      <c r="Z38" s="685">
        <v>6.4</v>
      </c>
      <c r="AA38" s="685"/>
      <c r="AB38" s="685"/>
      <c r="AC38" s="685"/>
      <c r="AD38" s="686" t="s">
        <v>127</v>
      </c>
      <c r="AE38" s="686"/>
      <c r="AF38" s="686"/>
      <c r="AG38" s="686"/>
      <c r="AH38" s="686"/>
      <c r="AI38" s="686"/>
      <c r="AJ38" s="686"/>
      <c r="AK38" s="686"/>
      <c r="AL38" s="662" t="s">
        <v>127</v>
      </c>
      <c r="AM38" s="663"/>
      <c r="AN38" s="663"/>
      <c r="AO38" s="687"/>
      <c r="AQ38" s="693" t="s">
        <v>332</v>
      </c>
      <c r="AR38" s="694"/>
      <c r="AS38" s="694"/>
      <c r="AT38" s="694"/>
      <c r="AU38" s="694"/>
      <c r="AV38" s="694"/>
      <c r="AW38" s="694"/>
      <c r="AX38" s="694"/>
      <c r="AY38" s="695"/>
      <c r="AZ38" s="659">
        <v>11820</v>
      </c>
      <c r="BA38" s="660"/>
      <c r="BB38" s="660"/>
      <c r="BC38" s="660"/>
      <c r="BD38" s="669"/>
      <c r="BE38" s="669"/>
      <c r="BF38" s="696"/>
      <c r="BG38" s="656" t="s">
        <v>333</v>
      </c>
      <c r="BH38" s="657"/>
      <c r="BI38" s="657"/>
      <c r="BJ38" s="657"/>
      <c r="BK38" s="657"/>
      <c r="BL38" s="657"/>
      <c r="BM38" s="657"/>
      <c r="BN38" s="657"/>
      <c r="BO38" s="657"/>
      <c r="BP38" s="657"/>
      <c r="BQ38" s="657"/>
      <c r="BR38" s="657"/>
      <c r="BS38" s="657"/>
      <c r="BT38" s="657"/>
      <c r="BU38" s="658"/>
      <c r="BV38" s="659">
        <v>4713</v>
      </c>
      <c r="BW38" s="660"/>
      <c r="BX38" s="660"/>
      <c r="BY38" s="660"/>
      <c r="BZ38" s="660"/>
      <c r="CA38" s="660"/>
      <c r="CB38" s="697"/>
      <c r="CD38" s="656" t="s">
        <v>334</v>
      </c>
      <c r="CE38" s="657"/>
      <c r="CF38" s="657"/>
      <c r="CG38" s="657"/>
      <c r="CH38" s="657"/>
      <c r="CI38" s="657"/>
      <c r="CJ38" s="657"/>
      <c r="CK38" s="657"/>
      <c r="CL38" s="657"/>
      <c r="CM38" s="657"/>
      <c r="CN38" s="657"/>
      <c r="CO38" s="657"/>
      <c r="CP38" s="657"/>
      <c r="CQ38" s="658"/>
      <c r="CR38" s="659">
        <v>1197897</v>
      </c>
      <c r="CS38" s="660"/>
      <c r="CT38" s="660"/>
      <c r="CU38" s="660"/>
      <c r="CV38" s="660"/>
      <c r="CW38" s="660"/>
      <c r="CX38" s="660"/>
      <c r="CY38" s="661"/>
      <c r="CZ38" s="662">
        <v>8</v>
      </c>
      <c r="DA38" s="671"/>
      <c r="DB38" s="671"/>
      <c r="DC38" s="672"/>
      <c r="DD38" s="665">
        <v>964901</v>
      </c>
      <c r="DE38" s="660"/>
      <c r="DF38" s="660"/>
      <c r="DG38" s="660"/>
      <c r="DH38" s="660"/>
      <c r="DI38" s="660"/>
      <c r="DJ38" s="660"/>
      <c r="DK38" s="661"/>
      <c r="DL38" s="665">
        <v>943457</v>
      </c>
      <c r="DM38" s="660"/>
      <c r="DN38" s="660"/>
      <c r="DO38" s="660"/>
      <c r="DP38" s="660"/>
      <c r="DQ38" s="660"/>
      <c r="DR38" s="660"/>
      <c r="DS38" s="660"/>
      <c r="DT38" s="660"/>
      <c r="DU38" s="660"/>
      <c r="DV38" s="661"/>
      <c r="DW38" s="662">
        <v>11.1</v>
      </c>
      <c r="DX38" s="671"/>
      <c r="DY38" s="671"/>
      <c r="DZ38" s="671"/>
      <c r="EA38" s="671"/>
      <c r="EB38" s="671"/>
      <c r="EC38" s="698"/>
    </row>
    <row r="39" spans="2:133" ht="11.25" customHeight="1" x14ac:dyDescent="0.15">
      <c r="B39" s="656" t="s">
        <v>335</v>
      </c>
      <c r="C39" s="657"/>
      <c r="D39" s="657"/>
      <c r="E39" s="657"/>
      <c r="F39" s="657"/>
      <c r="G39" s="657"/>
      <c r="H39" s="657"/>
      <c r="I39" s="657"/>
      <c r="J39" s="657"/>
      <c r="K39" s="657"/>
      <c r="L39" s="657"/>
      <c r="M39" s="657"/>
      <c r="N39" s="657"/>
      <c r="O39" s="657"/>
      <c r="P39" s="657"/>
      <c r="Q39" s="658"/>
      <c r="R39" s="659">
        <v>363757</v>
      </c>
      <c r="S39" s="660"/>
      <c r="T39" s="660"/>
      <c r="U39" s="660"/>
      <c r="V39" s="660"/>
      <c r="W39" s="660"/>
      <c r="X39" s="660"/>
      <c r="Y39" s="661"/>
      <c r="Z39" s="685">
        <v>2.2999999999999998</v>
      </c>
      <c r="AA39" s="685"/>
      <c r="AB39" s="685"/>
      <c r="AC39" s="685"/>
      <c r="AD39" s="686">
        <v>1654</v>
      </c>
      <c r="AE39" s="686"/>
      <c r="AF39" s="686"/>
      <c r="AG39" s="686"/>
      <c r="AH39" s="686"/>
      <c r="AI39" s="686"/>
      <c r="AJ39" s="686"/>
      <c r="AK39" s="686"/>
      <c r="AL39" s="662">
        <v>0</v>
      </c>
      <c r="AM39" s="663"/>
      <c r="AN39" s="663"/>
      <c r="AO39" s="687"/>
      <c r="AQ39" s="693" t="s">
        <v>336</v>
      </c>
      <c r="AR39" s="694"/>
      <c r="AS39" s="694"/>
      <c r="AT39" s="694"/>
      <c r="AU39" s="694"/>
      <c r="AV39" s="694"/>
      <c r="AW39" s="694"/>
      <c r="AX39" s="694"/>
      <c r="AY39" s="695"/>
      <c r="AZ39" s="659">
        <v>1221</v>
      </c>
      <c r="BA39" s="660"/>
      <c r="BB39" s="660"/>
      <c r="BC39" s="660"/>
      <c r="BD39" s="669"/>
      <c r="BE39" s="669"/>
      <c r="BF39" s="696"/>
      <c r="BG39" s="656" t="s">
        <v>337</v>
      </c>
      <c r="BH39" s="657"/>
      <c r="BI39" s="657"/>
      <c r="BJ39" s="657"/>
      <c r="BK39" s="657"/>
      <c r="BL39" s="657"/>
      <c r="BM39" s="657"/>
      <c r="BN39" s="657"/>
      <c r="BO39" s="657"/>
      <c r="BP39" s="657"/>
      <c r="BQ39" s="657"/>
      <c r="BR39" s="657"/>
      <c r="BS39" s="657"/>
      <c r="BT39" s="657"/>
      <c r="BU39" s="658"/>
      <c r="BV39" s="659">
        <v>7422</v>
      </c>
      <c r="BW39" s="660"/>
      <c r="BX39" s="660"/>
      <c r="BY39" s="660"/>
      <c r="BZ39" s="660"/>
      <c r="CA39" s="660"/>
      <c r="CB39" s="697"/>
      <c r="CD39" s="656" t="s">
        <v>338</v>
      </c>
      <c r="CE39" s="657"/>
      <c r="CF39" s="657"/>
      <c r="CG39" s="657"/>
      <c r="CH39" s="657"/>
      <c r="CI39" s="657"/>
      <c r="CJ39" s="657"/>
      <c r="CK39" s="657"/>
      <c r="CL39" s="657"/>
      <c r="CM39" s="657"/>
      <c r="CN39" s="657"/>
      <c r="CO39" s="657"/>
      <c r="CP39" s="657"/>
      <c r="CQ39" s="658"/>
      <c r="CR39" s="659">
        <v>1445361</v>
      </c>
      <c r="CS39" s="669"/>
      <c r="CT39" s="669"/>
      <c r="CU39" s="669"/>
      <c r="CV39" s="669"/>
      <c r="CW39" s="669"/>
      <c r="CX39" s="669"/>
      <c r="CY39" s="670"/>
      <c r="CZ39" s="662">
        <v>9.6</v>
      </c>
      <c r="DA39" s="671"/>
      <c r="DB39" s="671"/>
      <c r="DC39" s="672"/>
      <c r="DD39" s="665">
        <v>1254725</v>
      </c>
      <c r="DE39" s="669"/>
      <c r="DF39" s="669"/>
      <c r="DG39" s="669"/>
      <c r="DH39" s="669"/>
      <c r="DI39" s="669"/>
      <c r="DJ39" s="669"/>
      <c r="DK39" s="670"/>
      <c r="DL39" s="665" t="s">
        <v>127</v>
      </c>
      <c r="DM39" s="669"/>
      <c r="DN39" s="669"/>
      <c r="DO39" s="669"/>
      <c r="DP39" s="669"/>
      <c r="DQ39" s="669"/>
      <c r="DR39" s="669"/>
      <c r="DS39" s="669"/>
      <c r="DT39" s="669"/>
      <c r="DU39" s="669"/>
      <c r="DV39" s="670"/>
      <c r="DW39" s="662" t="s">
        <v>127</v>
      </c>
      <c r="DX39" s="671"/>
      <c r="DY39" s="671"/>
      <c r="DZ39" s="671"/>
      <c r="EA39" s="671"/>
      <c r="EB39" s="671"/>
      <c r="EC39" s="698"/>
    </row>
    <row r="40" spans="2:133" ht="11.25" customHeight="1" x14ac:dyDescent="0.15">
      <c r="B40" s="656" t="s">
        <v>339</v>
      </c>
      <c r="C40" s="657"/>
      <c r="D40" s="657"/>
      <c r="E40" s="657"/>
      <c r="F40" s="657"/>
      <c r="G40" s="657"/>
      <c r="H40" s="657"/>
      <c r="I40" s="657"/>
      <c r="J40" s="657"/>
      <c r="K40" s="657"/>
      <c r="L40" s="657"/>
      <c r="M40" s="657"/>
      <c r="N40" s="657"/>
      <c r="O40" s="657"/>
      <c r="P40" s="657"/>
      <c r="Q40" s="658"/>
      <c r="R40" s="659">
        <v>1028100</v>
      </c>
      <c r="S40" s="660"/>
      <c r="T40" s="660"/>
      <c r="U40" s="660"/>
      <c r="V40" s="660"/>
      <c r="W40" s="660"/>
      <c r="X40" s="660"/>
      <c r="Y40" s="661"/>
      <c r="Z40" s="685">
        <v>6.4</v>
      </c>
      <c r="AA40" s="685"/>
      <c r="AB40" s="685"/>
      <c r="AC40" s="685"/>
      <c r="AD40" s="686" t="s">
        <v>127</v>
      </c>
      <c r="AE40" s="686"/>
      <c r="AF40" s="686"/>
      <c r="AG40" s="686"/>
      <c r="AH40" s="686"/>
      <c r="AI40" s="686"/>
      <c r="AJ40" s="686"/>
      <c r="AK40" s="686"/>
      <c r="AL40" s="662" t="s">
        <v>127</v>
      </c>
      <c r="AM40" s="663"/>
      <c r="AN40" s="663"/>
      <c r="AO40" s="687"/>
      <c r="AQ40" s="693" t="s">
        <v>340</v>
      </c>
      <c r="AR40" s="694"/>
      <c r="AS40" s="694"/>
      <c r="AT40" s="694"/>
      <c r="AU40" s="694"/>
      <c r="AV40" s="694"/>
      <c r="AW40" s="694"/>
      <c r="AX40" s="694"/>
      <c r="AY40" s="695"/>
      <c r="AZ40" s="659" t="s">
        <v>127</v>
      </c>
      <c r="BA40" s="660"/>
      <c r="BB40" s="660"/>
      <c r="BC40" s="660"/>
      <c r="BD40" s="669"/>
      <c r="BE40" s="669"/>
      <c r="BF40" s="696"/>
      <c r="BG40" s="699" t="s">
        <v>341</v>
      </c>
      <c r="BH40" s="700"/>
      <c r="BI40" s="700"/>
      <c r="BJ40" s="700"/>
      <c r="BK40" s="700"/>
      <c r="BL40" s="360"/>
      <c r="BM40" s="657" t="s">
        <v>342</v>
      </c>
      <c r="BN40" s="657"/>
      <c r="BO40" s="657"/>
      <c r="BP40" s="657"/>
      <c r="BQ40" s="657"/>
      <c r="BR40" s="657"/>
      <c r="BS40" s="657"/>
      <c r="BT40" s="657"/>
      <c r="BU40" s="658"/>
      <c r="BV40" s="659">
        <v>95</v>
      </c>
      <c r="BW40" s="660"/>
      <c r="BX40" s="660"/>
      <c r="BY40" s="660"/>
      <c r="BZ40" s="660"/>
      <c r="CA40" s="660"/>
      <c r="CB40" s="697"/>
      <c r="CD40" s="656" t="s">
        <v>343</v>
      </c>
      <c r="CE40" s="657"/>
      <c r="CF40" s="657"/>
      <c r="CG40" s="657"/>
      <c r="CH40" s="657"/>
      <c r="CI40" s="657"/>
      <c r="CJ40" s="657"/>
      <c r="CK40" s="657"/>
      <c r="CL40" s="657"/>
      <c r="CM40" s="657"/>
      <c r="CN40" s="657"/>
      <c r="CO40" s="657"/>
      <c r="CP40" s="657"/>
      <c r="CQ40" s="658"/>
      <c r="CR40" s="659">
        <v>241670</v>
      </c>
      <c r="CS40" s="660"/>
      <c r="CT40" s="660"/>
      <c r="CU40" s="660"/>
      <c r="CV40" s="660"/>
      <c r="CW40" s="660"/>
      <c r="CX40" s="660"/>
      <c r="CY40" s="661"/>
      <c r="CZ40" s="662">
        <v>1.6</v>
      </c>
      <c r="DA40" s="671"/>
      <c r="DB40" s="671"/>
      <c r="DC40" s="672"/>
      <c r="DD40" s="665" t="s">
        <v>127</v>
      </c>
      <c r="DE40" s="660"/>
      <c r="DF40" s="660"/>
      <c r="DG40" s="660"/>
      <c r="DH40" s="660"/>
      <c r="DI40" s="660"/>
      <c r="DJ40" s="660"/>
      <c r="DK40" s="661"/>
      <c r="DL40" s="665" t="s">
        <v>127</v>
      </c>
      <c r="DM40" s="660"/>
      <c r="DN40" s="660"/>
      <c r="DO40" s="660"/>
      <c r="DP40" s="660"/>
      <c r="DQ40" s="660"/>
      <c r="DR40" s="660"/>
      <c r="DS40" s="660"/>
      <c r="DT40" s="660"/>
      <c r="DU40" s="660"/>
      <c r="DV40" s="661"/>
      <c r="DW40" s="662" t="s">
        <v>127</v>
      </c>
      <c r="DX40" s="671"/>
      <c r="DY40" s="671"/>
      <c r="DZ40" s="671"/>
      <c r="EA40" s="671"/>
      <c r="EB40" s="671"/>
      <c r="EC40" s="698"/>
    </row>
    <row r="41" spans="2:133" ht="11.25" customHeight="1" x14ac:dyDescent="0.15">
      <c r="B41" s="656" t="s">
        <v>344</v>
      </c>
      <c r="C41" s="657"/>
      <c r="D41" s="657"/>
      <c r="E41" s="657"/>
      <c r="F41" s="657"/>
      <c r="G41" s="657"/>
      <c r="H41" s="657"/>
      <c r="I41" s="657"/>
      <c r="J41" s="657"/>
      <c r="K41" s="657"/>
      <c r="L41" s="657"/>
      <c r="M41" s="657"/>
      <c r="N41" s="657"/>
      <c r="O41" s="657"/>
      <c r="P41" s="657"/>
      <c r="Q41" s="658"/>
      <c r="R41" s="659" t="s">
        <v>127</v>
      </c>
      <c r="S41" s="660"/>
      <c r="T41" s="660"/>
      <c r="U41" s="660"/>
      <c r="V41" s="660"/>
      <c r="W41" s="660"/>
      <c r="X41" s="660"/>
      <c r="Y41" s="661"/>
      <c r="Z41" s="685" t="s">
        <v>127</v>
      </c>
      <c r="AA41" s="685"/>
      <c r="AB41" s="685"/>
      <c r="AC41" s="685"/>
      <c r="AD41" s="686" t="s">
        <v>127</v>
      </c>
      <c r="AE41" s="686"/>
      <c r="AF41" s="686"/>
      <c r="AG41" s="686"/>
      <c r="AH41" s="686"/>
      <c r="AI41" s="686"/>
      <c r="AJ41" s="686"/>
      <c r="AK41" s="686"/>
      <c r="AL41" s="662" t="s">
        <v>127</v>
      </c>
      <c r="AM41" s="663"/>
      <c r="AN41" s="663"/>
      <c r="AO41" s="687"/>
      <c r="AQ41" s="693" t="s">
        <v>345</v>
      </c>
      <c r="AR41" s="694"/>
      <c r="AS41" s="694"/>
      <c r="AT41" s="694"/>
      <c r="AU41" s="694"/>
      <c r="AV41" s="694"/>
      <c r="AW41" s="694"/>
      <c r="AX41" s="694"/>
      <c r="AY41" s="695"/>
      <c r="AZ41" s="659">
        <v>285750</v>
      </c>
      <c r="BA41" s="660"/>
      <c r="BB41" s="660"/>
      <c r="BC41" s="660"/>
      <c r="BD41" s="669"/>
      <c r="BE41" s="669"/>
      <c r="BF41" s="696"/>
      <c r="BG41" s="699"/>
      <c r="BH41" s="700"/>
      <c r="BI41" s="700"/>
      <c r="BJ41" s="700"/>
      <c r="BK41" s="700"/>
      <c r="BL41" s="360"/>
      <c r="BM41" s="657" t="s">
        <v>346</v>
      </c>
      <c r="BN41" s="657"/>
      <c r="BO41" s="657"/>
      <c r="BP41" s="657"/>
      <c r="BQ41" s="657"/>
      <c r="BR41" s="657"/>
      <c r="BS41" s="657"/>
      <c r="BT41" s="657"/>
      <c r="BU41" s="658"/>
      <c r="BV41" s="659" t="s">
        <v>127</v>
      </c>
      <c r="BW41" s="660"/>
      <c r="BX41" s="660"/>
      <c r="BY41" s="660"/>
      <c r="BZ41" s="660"/>
      <c r="CA41" s="660"/>
      <c r="CB41" s="697"/>
      <c r="CD41" s="656" t="s">
        <v>347</v>
      </c>
      <c r="CE41" s="657"/>
      <c r="CF41" s="657"/>
      <c r="CG41" s="657"/>
      <c r="CH41" s="657"/>
      <c r="CI41" s="657"/>
      <c r="CJ41" s="657"/>
      <c r="CK41" s="657"/>
      <c r="CL41" s="657"/>
      <c r="CM41" s="657"/>
      <c r="CN41" s="657"/>
      <c r="CO41" s="657"/>
      <c r="CP41" s="657"/>
      <c r="CQ41" s="658"/>
      <c r="CR41" s="659" t="s">
        <v>127</v>
      </c>
      <c r="CS41" s="669"/>
      <c r="CT41" s="669"/>
      <c r="CU41" s="669"/>
      <c r="CV41" s="669"/>
      <c r="CW41" s="669"/>
      <c r="CX41" s="669"/>
      <c r="CY41" s="670"/>
      <c r="CZ41" s="662" t="s">
        <v>127</v>
      </c>
      <c r="DA41" s="671"/>
      <c r="DB41" s="671"/>
      <c r="DC41" s="672"/>
      <c r="DD41" s="665" t="s">
        <v>127</v>
      </c>
      <c r="DE41" s="669"/>
      <c r="DF41" s="669"/>
      <c r="DG41" s="669"/>
      <c r="DH41" s="669"/>
      <c r="DI41" s="669"/>
      <c r="DJ41" s="669"/>
      <c r="DK41" s="670"/>
      <c r="DL41" s="666"/>
      <c r="DM41" s="667"/>
      <c r="DN41" s="667"/>
      <c r="DO41" s="667"/>
      <c r="DP41" s="667"/>
      <c r="DQ41" s="667"/>
      <c r="DR41" s="667"/>
      <c r="DS41" s="667"/>
      <c r="DT41" s="667"/>
      <c r="DU41" s="667"/>
      <c r="DV41" s="668"/>
      <c r="DW41" s="652"/>
      <c r="DX41" s="653"/>
      <c r="DY41" s="653"/>
      <c r="DZ41" s="653"/>
      <c r="EA41" s="653"/>
      <c r="EB41" s="653"/>
      <c r="EC41" s="654"/>
    </row>
    <row r="42" spans="2:133" ht="11.25" customHeight="1" x14ac:dyDescent="0.15">
      <c r="B42" s="656" t="s">
        <v>348</v>
      </c>
      <c r="C42" s="657"/>
      <c r="D42" s="657"/>
      <c r="E42" s="657"/>
      <c r="F42" s="657"/>
      <c r="G42" s="657"/>
      <c r="H42" s="657"/>
      <c r="I42" s="657"/>
      <c r="J42" s="657"/>
      <c r="K42" s="657"/>
      <c r="L42" s="657"/>
      <c r="M42" s="657"/>
      <c r="N42" s="657"/>
      <c r="O42" s="657"/>
      <c r="P42" s="657"/>
      <c r="Q42" s="658"/>
      <c r="R42" s="659" t="s">
        <v>127</v>
      </c>
      <c r="S42" s="660"/>
      <c r="T42" s="660"/>
      <c r="U42" s="660"/>
      <c r="V42" s="660"/>
      <c r="W42" s="660"/>
      <c r="X42" s="660"/>
      <c r="Y42" s="661"/>
      <c r="Z42" s="685" t="s">
        <v>127</v>
      </c>
      <c r="AA42" s="685"/>
      <c r="AB42" s="685"/>
      <c r="AC42" s="685"/>
      <c r="AD42" s="686" t="s">
        <v>127</v>
      </c>
      <c r="AE42" s="686"/>
      <c r="AF42" s="686"/>
      <c r="AG42" s="686"/>
      <c r="AH42" s="686"/>
      <c r="AI42" s="686"/>
      <c r="AJ42" s="686"/>
      <c r="AK42" s="686"/>
      <c r="AL42" s="662" t="s">
        <v>127</v>
      </c>
      <c r="AM42" s="663"/>
      <c r="AN42" s="663"/>
      <c r="AO42" s="687"/>
      <c r="AQ42" s="690" t="s">
        <v>336</v>
      </c>
      <c r="AR42" s="691"/>
      <c r="AS42" s="691"/>
      <c r="AT42" s="691"/>
      <c r="AU42" s="691"/>
      <c r="AV42" s="691"/>
      <c r="AW42" s="691"/>
      <c r="AX42" s="691"/>
      <c r="AY42" s="692"/>
      <c r="AZ42" s="639">
        <v>912147</v>
      </c>
      <c r="BA42" s="673"/>
      <c r="BB42" s="673"/>
      <c r="BC42" s="673"/>
      <c r="BD42" s="640"/>
      <c r="BE42" s="640"/>
      <c r="BF42" s="688"/>
      <c r="BG42" s="701"/>
      <c r="BH42" s="702"/>
      <c r="BI42" s="702"/>
      <c r="BJ42" s="702"/>
      <c r="BK42" s="702"/>
      <c r="BL42" s="357"/>
      <c r="BM42" s="637" t="s">
        <v>349</v>
      </c>
      <c r="BN42" s="637"/>
      <c r="BO42" s="637"/>
      <c r="BP42" s="637"/>
      <c r="BQ42" s="637"/>
      <c r="BR42" s="637"/>
      <c r="BS42" s="637"/>
      <c r="BT42" s="637"/>
      <c r="BU42" s="638"/>
      <c r="BV42" s="639">
        <v>342</v>
      </c>
      <c r="BW42" s="673"/>
      <c r="BX42" s="673"/>
      <c r="BY42" s="673"/>
      <c r="BZ42" s="673"/>
      <c r="CA42" s="673"/>
      <c r="CB42" s="689"/>
      <c r="CD42" s="656" t="s">
        <v>350</v>
      </c>
      <c r="CE42" s="657"/>
      <c r="CF42" s="657"/>
      <c r="CG42" s="657"/>
      <c r="CH42" s="657"/>
      <c r="CI42" s="657"/>
      <c r="CJ42" s="657"/>
      <c r="CK42" s="657"/>
      <c r="CL42" s="657"/>
      <c r="CM42" s="657"/>
      <c r="CN42" s="657"/>
      <c r="CO42" s="657"/>
      <c r="CP42" s="657"/>
      <c r="CQ42" s="658"/>
      <c r="CR42" s="659">
        <v>1157215</v>
      </c>
      <c r="CS42" s="669"/>
      <c r="CT42" s="669"/>
      <c r="CU42" s="669"/>
      <c r="CV42" s="669"/>
      <c r="CW42" s="669"/>
      <c r="CX42" s="669"/>
      <c r="CY42" s="670"/>
      <c r="CZ42" s="662">
        <v>7.7</v>
      </c>
      <c r="DA42" s="671"/>
      <c r="DB42" s="671"/>
      <c r="DC42" s="672"/>
      <c r="DD42" s="665">
        <v>423011</v>
      </c>
      <c r="DE42" s="669"/>
      <c r="DF42" s="669"/>
      <c r="DG42" s="669"/>
      <c r="DH42" s="669"/>
      <c r="DI42" s="669"/>
      <c r="DJ42" s="669"/>
      <c r="DK42" s="670"/>
      <c r="DL42" s="666"/>
      <c r="DM42" s="667"/>
      <c r="DN42" s="667"/>
      <c r="DO42" s="667"/>
      <c r="DP42" s="667"/>
      <c r="DQ42" s="667"/>
      <c r="DR42" s="667"/>
      <c r="DS42" s="667"/>
      <c r="DT42" s="667"/>
      <c r="DU42" s="667"/>
      <c r="DV42" s="668"/>
      <c r="DW42" s="652"/>
      <c r="DX42" s="653"/>
      <c r="DY42" s="653"/>
      <c r="DZ42" s="653"/>
      <c r="EA42" s="653"/>
      <c r="EB42" s="653"/>
      <c r="EC42" s="654"/>
    </row>
    <row r="43" spans="2:133" ht="11.25" customHeight="1" x14ac:dyDescent="0.15">
      <c r="B43" s="656" t="s">
        <v>351</v>
      </c>
      <c r="C43" s="657"/>
      <c r="D43" s="657"/>
      <c r="E43" s="657"/>
      <c r="F43" s="657"/>
      <c r="G43" s="657"/>
      <c r="H43" s="657"/>
      <c r="I43" s="657"/>
      <c r="J43" s="657"/>
      <c r="K43" s="657"/>
      <c r="L43" s="657"/>
      <c r="M43" s="657"/>
      <c r="N43" s="657"/>
      <c r="O43" s="657"/>
      <c r="P43" s="657"/>
      <c r="Q43" s="658"/>
      <c r="R43" s="659">
        <v>591000</v>
      </c>
      <c r="S43" s="660"/>
      <c r="T43" s="660"/>
      <c r="U43" s="660"/>
      <c r="V43" s="660"/>
      <c r="W43" s="660"/>
      <c r="X43" s="660"/>
      <c r="Y43" s="661"/>
      <c r="Z43" s="685">
        <v>3.7</v>
      </c>
      <c r="AA43" s="685"/>
      <c r="AB43" s="685"/>
      <c r="AC43" s="685"/>
      <c r="AD43" s="686" t="s">
        <v>127</v>
      </c>
      <c r="AE43" s="686"/>
      <c r="AF43" s="686"/>
      <c r="AG43" s="686"/>
      <c r="AH43" s="686"/>
      <c r="AI43" s="686"/>
      <c r="AJ43" s="686"/>
      <c r="AK43" s="686"/>
      <c r="AL43" s="662" t="s">
        <v>127</v>
      </c>
      <c r="AM43" s="663"/>
      <c r="AN43" s="663"/>
      <c r="AO43" s="687"/>
      <c r="CD43" s="656" t="s">
        <v>352</v>
      </c>
      <c r="CE43" s="657"/>
      <c r="CF43" s="657"/>
      <c r="CG43" s="657"/>
      <c r="CH43" s="657"/>
      <c r="CI43" s="657"/>
      <c r="CJ43" s="657"/>
      <c r="CK43" s="657"/>
      <c r="CL43" s="657"/>
      <c r="CM43" s="657"/>
      <c r="CN43" s="657"/>
      <c r="CO43" s="657"/>
      <c r="CP43" s="657"/>
      <c r="CQ43" s="658"/>
      <c r="CR43" s="659">
        <v>96684</v>
      </c>
      <c r="CS43" s="669"/>
      <c r="CT43" s="669"/>
      <c r="CU43" s="669"/>
      <c r="CV43" s="669"/>
      <c r="CW43" s="669"/>
      <c r="CX43" s="669"/>
      <c r="CY43" s="670"/>
      <c r="CZ43" s="662">
        <v>0.6</v>
      </c>
      <c r="DA43" s="671"/>
      <c r="DB43" s="671"/>
      <c r="DC43" s="672"/>
      <c r="DD43" s="665">
        <v>96684</v>
      </c>
      <c r="DE43" s="669"/>
      <c r="DF43" s="669"/>
      <c r="DG43" s="669"/>
      <c r="DH43" s="669"/>
      <c r="DI43" s="669"/>
      <c r="DJ43" s="669"/>
      <c r="DK43" s="670"/>
      <c r="DL43" s="666"/>
      <c r="DM43" s="667"/>
      <c r="DN43" s="667"/>
      <c r="DO43" s="667"/>
      <c r="DP43" s="667"/>
      <c r="DQ43" s="667"/>
      <c r="DR43" s="667"/>
      <c r="DS43" s="667"/>
      <c r="DT43" s="667"/>
      <c r="DU43" s="667"/>
      <c r="DV43" s="668"/>
      <c r="DW43" s="652"/>
      <c r="DX43" s="653"/>
      <c r="DY43" s="653"/>
      <c r="DZ43" s="653"/>
      <c r="EA43" s="653"/>
      <c r="EB43" s="653"/>
      <c r="EC43" s="654"/>
    </row>
    <row r="44" spans="2:133" ht="11.25" customHeight="1" x14ac:dyDescent="0.15">
      <c r="B44" s="636" t="s">
        <v>353</v>
      </c>
      <c r="C44" s="637"/>
      <c r="D44" s="637"/>
      <c r="E44" s="637"/>
      <c r="F44" s="637"/>
      <c r="G44" s="637"/>
      <c r="H44" s="637"/>
      <c r="I44" s="637"/>
      <c r="J44" s="637"/>
      <c r="K44" s="637"/>
      <c r="L44" s="637"/>
      <c r="M44" s="637"/>
      <c r="N44" s="637"/>
      <c r="O44" s="637"/>
      <c r="P44" s="637"/>
      <c r="Q44" s="638"/>
      <c r="R44" s="639">
        <v>16047903</v>
      </c>
      <c r="S44" s="673"/>
      <c r="T44" s="673"/>
      <c r="U44" s="673"/>
      <c r="V44" s="673"/>
      <c r="W44" s="673"/>
      <c r="X44" s="673"/>
      <c r="Y44" s="674"/>
      <c r="Z44" s="675">
        <v>100</v>
      </c>
      <c r="AA44" s="675"/>
      <c r="AB44" s="675"/>
      <c r="AC44" s="675"/>
      <c r="AD44" s="676">
        <v>7921127</v>
      </c>
      <c r="AE44" s="676"/>
      <c r="AF44" s="676"/>
      <c r="AG44" s="676"/>
      <c r="AH44" s="676"/>
      <c r="AI44" s="676"/>
      <c r="AJ44" s="676"/>
      <c r="AK44" s="676"/>
      <c r="AL44" s="642">
        <v>100</v>
      </c>
      <c r="AM44" s="677"/>
      <c r="AN44" s="677"/>
      <c r="AO44" s="678"/>
      <c r="CD44" s="679" t="s">
        <v>301</v>
      </c>
      <c r="CE44" s="680"/>
      <c r="CF44" s="656" t="s">
        <v>354</v>
      </c>
      <c r="CG44" s="657"/>
      <c r="CH44" s="657"/>
      <c r="CI44" s="657"/>
      <c r="CJ44" s="657"/>
      <c r="CK44" s="657"/>
      <c r="CL44" s="657"/>
      <c r="CM44" s="657"/>
      <c r="CN44" s="657"/>
      <c r="CO44" s="657"/>
      <c r="CP44" s="657"/>
      <c r="CQ44" s="658"/>
      <c r="CR44" s="659">
        <v>1157215</v>
      </c>
      <c r="CS44" s="660"/>
      <c r="CT44" s="660"/>
      <c r="CU44" s="660"/>
      <c r="CV44" s="660"/>
      <c r="CW44" s="660"/>
      <c r="CX44" s="660"/>
      <c r="CY44" s="661"/>
      <c r="CZ44" s="662">
        <v>7.7</v>
      </c>
      <c r="DA44" s="663"/>
      <c r="DB44" s="663"/>
      <c r="DC44" s="664"/>
      <c r="DD44" s="665">
        <v>423011</v>
      </c>
      <c r="DE44" s="660"/>
      <c r="DF44" s="660"/>
      <c r="DG44" s="660"/>
      <c r="DH44" s="660"/>
      <c r="DI44" s="660"/>
      <c r="DJ44" s="660"/>
      <c r="DK44" s="661"/>
      <c r="DL44" s="666"/>
      <c r="DM44" s="667"/>
      <c r="DN44" s="667"/>
      <c r="DO44" s="667"/>
      <c r="DP44" s="667"/>
      <c r="DQ44" s="667"/>
      <c r="DR44" s="667"/>
      <c r="DS44" s="667"/>
      <c r="DT44" s="667"/>
      <c r="DU44" s="667"/>
      <c r="DV44" s="668"/>
      <c r="DW44" s="652"/>
      <c r="DX44" s="653"/>
      <c r="DY44" s="653"/>
      <c r="DZ44" s="653"/>
      <c r="EA44" s="653"/>
      <c r="EB44" s="653"/>
      <c r="EC44" s="654"/>
    </row>
    <row r="45" spans="2:133" ht="11.25" customHeight="1" x14ac:dyDescent="0.15">
      <c r="CD45" s="681"/>
      <c r="CE45" s="682"/>
      <c r="CF45" s="656" t="s">
        <v>355</v>
      </c>
      <c r="CG45" s="657"/>
      <c r="CH45" s="657"/>
      <c r="CI45" s="657"/>
      <c r="CJ45" s="657"/>
      <c r="CK45" s="657"/>
      <c r="CL45" s="657"/>
      <c r="CM45" s="657"/>
      <c r="CN45" s="657"/>
      <c r="CO45" s="657"/>
      <c r="CP45" s="657"/>
      <c r="CQ45" s="658"/>
      <c r="CR45" s="659">
        <v>267495</v>
      </c>
      <c r="CS45" s="669"/>
      <c r="CT45" s="669"/>
      <c r="CU45" s="669"/>
      <c r="CV45" s="669"/>
      <c r="CW45" s="669"/>
      <c r="CX45" s="669"/>
      <c r="CY45" s="670"/>
      <c r="CZ45" s="662">
        <v>1.8</v>
      </c>
      <c r="DA45" s="671"/>
      <c r="DB45" s="671"/>
      <c r="DC45" s="672"/>
      <c r="DD45" s="665">
        <v>26620</v>
      </c>
      <c r="DE45" s="669"/>
      <c r="DF45" s="669"/>
      <c r="DG45" s="669"/>
      <c r="DH45" s="669"/>
      <c r="DI45" s="669"/>
      <c r="DJ45" s="669"/>
      <c r="DK45" s="670"/>
      <c r="DL45" s="666"/>
      <c r="DM45" s="667"/>
      <c r="DN45" s="667"/>
      <c r="DO45" s="667"/>
      <c r="DP45" s="667"/>
      <c r="DQ45" s="667"/>
      <c r="DR45" s="667"/>
      <c r="DS45" s="667"/>
      <c r="DT45" s="667"/>
      <c r="DU45" s="667"/>
      <c r="DV45" s="668"/>
      <c r="DW45" s="652"/>
      <c r="DX45" s="653"/>
      <c r="DY45" s="653"/>
      <c r="DZ45" s="653"/>
      <c r="EA45" s="653"/>
      <c r="EB45" s="653"/>
      <c r="EC45" s="654"/>
    </row>
    <row r="46" spans="2:133" ht="11.25" customHeight="1" x14ac:dyDescent="0.15">
      <c r="B46" s="211" t="s">
        <v>356</v>
      </c>
      <c r="CD46" s="681"/>
      <c r="CE46" s="682"/>
      <c r="CF46" s="656" t="s">
        <v>357</v>
      </c>
      <c r="CG46" s="657"/>
      <c r="CH46" s="657"/>
      <c r="CI46" s="657"/>
      <c r="CJ46" s="657"/>
      <c r="CK46" s="657"/>
      <c r="CL46" s="657"/>
      <c r="CM46" s="657"/>
      <c r="CN46" s="657"/>
      <c r="CO46" s="657"/>
      <c r="CP46" s="657"/>
      <c r="CQ46" s="658"/>
      <c r="CR46" s="659">
        <v>886220</v>
      </c>
      <c r="CS46" s="660"/>
      <c r="CT46" s="660"/>
      <c r="CU46" s="660"/>
      <c r="CV46" s="660"/>
      <c r="CW46" s="660"/>
      <c r="CX46" s="660"/>
      <c r="CY46" s="661"/>
      <c r="CZ46" s="662">
        <v>5.9</v>
      </c>
      <c r="DA46" s="663"/>
      <c r="DB46" s="663"/>
      <c r="DC46" s="664"/>
      <c r="DD46" s="665">
        <v>395591</v>
      </c>
      <c r="DE46" s="660"/>
      <c r="DF46" s="660"/>
      <c r="DG46" s="660"/>
      <c r="DH46" s="660"/>
      <c r="DI46" s="660"/>
      <c r="DJ46" s="660"/>
      <c r="DK46" s="661"/>
      <c r="DL46" s="666"/>
      <c r="DM46" s="667"/>
      <c r="DN46" s="667"/>
      <c r="DO46" s="667"/>
      <c r="DP46" s="667"/>
      <c r="DQ46" s="667"/>
      <c r="DR46" s="667"/>
      <c r="DS46" s="667"/>
      <c r="DT46" s="667"/>
      <c r="DU46" s="667"/>
      <c r="DV46" s="668"/>
      <c r="DW46" s="652"/>
      <c r="DX46" s="653"/>
      <c r="DY46" s="653"/>
      <c r="DZ46" s="653"/>
      <c r="EA46" s="653"/>
      <c r="EB46" s="653"/>
      <c r="EC46" s="654"/>
    </row>
    <row r="47" spans="2:133" ht="11.25" customHeight="1" x14ac:dyDescent="0.15">
      <c r="B47" s="655" t="s">
        <v>358</v>
      </c>
      <c r="C47" s="655"/>
      <c r="D47" s="655"/>
      <c r="E47" s="655"/>
      <c r="F47" s="655"/>
      <c r="G47" s="655"/>
      <c r="H47" s="655"/>
      <c r="I47" s="655"/>
      <c r="J47" s="655"/>
      <c r="K47" s="655"/>
      <c r="L47" s="655"/>
      <c r="M47" s="655"/>
      <c r="N47" s="655"/>
      <c r="O47" s="655"/>
      <c r="P47" s="655"/>
      <c r="Q47" s="655"/>
      <c r="R47" s="655"/>
      <c r="S47" s="655"/>
      <c r="T47" s="655"/>
      <c r="U47" s="655"/>
      <c r="V47" s="655"/>
      <c r="W47" s="655"/>
      <c r="X47" s="655"/>
      <c r="Y47" s="655"/>
      <c r="Z47" s="655"/>
      <c r="AA47" s="655"/>
      <c r="AB47" s="655"/>
      <c r="AC47" s="655"/>
      <c r="AD47" s="655"/>
      <c r="AE47" s="655"/>
      <c r="AF47" s="655"/>
      <c r="AG47" s="655"/>
      <c r="AH47" s="655"/>
      <c r="AI47" s="655"/>
      <c r="AJ47" s="655"/>
      <c r="AK47" s="655"/>
      <c r="AL47" s="655"/>
      <c r="AM47" s="655"/>
      <c r="AN47" s="655"/>
      <c r="AO47" s="655"/>
      <c r="AP47" s="655"/>
      <c r="AQ47" s="655"/>
      <c r="AR47" s="655"/>
      <c r="AS47" s="655"/>
      <c r="AT47" s="655"/>
      <c r="AU47" s="655"/>
      <c r="AV47" s="655"/>
      <c r="AW47" s="655"/>
      <c r="AX47" s="655"/>
      <c r="AY47" s="655"/>
      <c r="AZ47" s="655"/>
      <c r="BA47" s="655"/>
      <c r="BB47" s="655"/>
      <c r="BC47" s="655"/>
      <c r="BD47" s="655"/>
      <c r="BE47" s="655"/>
      <c r="BF47" s="655"/>
      <c r="BG47" s="655"/>
      <c r="BH47" s="655"/>
      <c r="BI47" s="655"/>
      <c r="BJ47" s="655"/>
      <c r="BK47" s="655"/>
      <c r="BL47" s="655"/>
      <c r="BM47" s="655"/>
      <c r="BN47" s="655"/>
      <c r="BO47" s="655"/>
      <c r="BP47" s="655"/>
      <c r="BQ47" s="655"/>
      <c r="BR47" s="655"/>
      <c r="BS47" s="655"/>
      <c r="BT47" s="655"/>
      <c r="BU47" s="655"/>
      <c r="BV47" s="655"/>
      <c r="BW47" s="655"/>
      <c r="BX47" s="655"/>
      <c r="BY47" s="655"/>
      <c r="BZ47" s="655"/>
      <c r="CA47" s="655"/>
      <c r="CB47" s="655"/>
      <c r="CD47" s="681"/>
      <c r="CE47" s="682"/>
      <c r="CF47" s="656" t="s">
        <v>359</v>
      </c>
      <c r="CG47" s="657"/>
      <c r="CH47" s="657"/>
      <c r="CI47" s="657"/>
      <c r="CJ47" s="657"/>
      <c r="CK47" s="657"/>
      <c r="CL47" s="657"/>
      <c r="CM47" s="657"/>
      <c r="CN47" s="657"/>
      <c r="CO47" s="657"/>
      <c r="CP47" s="657"/>
      <c r="CQ47" s="658"/>
      <c r="CR47" s="659" t="s">
        <v>127</v>
      </c>
      <c r="CS47" s="669"/>
      <c r="CT47" s="669"/>
      <c r="CU47" s="669"/>
      <c r="CV47" s="669"/>
      <c r="CW47" s="669"/>
      <c r="CX47" s="669"/>
      <c r="CY47" s="670"/>
      <c r="CZ47" s="662" t="s">
        <v>127</v>
      </c>
      <c r="DA47" s="671"/>
      <c r="DB47" s="671"/>
      <c r="DC47" s="672"/>
      <c r="DD47" s="665" t="s">
        <v>127</v>
      </c>
      <c r="DE47" s="669"/>
      <c r="DF47" s="669"/>
      <c r="DG47" s="669"/>
      <c r="DH47" s="669"/>
      <c r="DI47" s="669"/>
      <c r="DJ47" s="669"/>
      <c r="DK47" s="670"/>
      <c r="DL47" s="666"/>
      <c r="DM47" s="667"/>
      <c r="DN47" s="667"/>
      <c r="DO47" s="667"/>
      <c r="DP47" s="667"/>
      <c r="DQ47" s="667"/>
      <c r="DR47" s="667"/>
      <c r="DS47" s="667"/>
      <c r="DT47" s="667"/>
      <c r="DU47" s="667"/>
      <c r="DV47" s="668"/>
      <c r="DW47" s="652"/>
      <c r="DX47" s="653"/>
      <c r="DY47" s="653"/>
      <c r="DZ47" s="653"/>
      <c r="EA47" s="653"/>
      <c r="EB47" s="653"/>
      <c r="EC47" s="654"/>
    </row>
    <row r="48" spans="2:133" x14ac:dyDescent="0.15">
      <c r="B48" s="655" t="s">
        <v>360</v>
      </c>
      <c r="C48" s="655"/>
      <c r="D48" s="655"/>
      <c r="E48" s="655"/>
      <c r="F48" s="655"/>
      <c r="G48" s="655"/>
      <c r="H48" s="655"/>
      <c r="I48" s="655"/>
      <c r="J48" s="655"/>
      <c r="K48" s="655"/>
      <c r="L48" s="655"/>
      <c r="M48" s="655"/>
      <c r="N48" s="655"/>
      <c r="O48" s="655"/>
      <c r="P48" s="655"/>
      <c r="Q48" s="655"/>
      <c r="R48" s="655"/>
      <c r="S48" s="655"/>
      <c r="T48" s="655"/>
      <c r="U48" s="655"/>
      <c r="V48" s="655"/>
      <c r="W48" s="655"/>
      <c r="X48" s="655"/>
      <c r="Y48" s="655"/>
      <c r="Z48" s="655"/>
      <c r="AA48" s="655"/>
      <c r="AB48" s="655"/>
      <c r="AC48" s="655"/>
      <c r="AD48" s="655"/>
      <c r="AE48" s="655"/>
      <c r="AF48" s="655"/>
      <c r="AG48" s="655"/>
      <c r="AH48" s="655"/>
      <c r="AI48" s="655"/>
      <c r="AJ48" s="655"/>
      <c r="AK48" s="655"/>
      <c r="AL48" s="655"/>
      <c r="AM48" s="655"/>
      <c r="AN48" s="655"/>
      <c r="AO48" s="655"/>
      <c r="AP48" s="655"/>
      <c r="AQ48" s="655"/>
      <c r="AR48" s="655"/>
      <c r="AS48" s="655"/>
      <c r="AT48" s="655"/>
      <c r="AU48" s="655"/>
      <c r="AV48" s="655"/>
      <c r="AW48" s="655"/>
      <c r="AX48" s="655"/>
      <c r="AY48" s="655"/>
      <c r="AZ48" s="655"/>
      <c r="BA48" s="655"/>
      <c r="BB48" s="655"/>
      <c r="BC48" s="655"/>
      <c r="BD48" s="655"/>
      <c r="BE48" s="655"/>
      <c r="BF48" s="655"/>
      <c r="BG48" s="655"/>
      <c r="BH48" s="655"/>
      <c r="BI48" s="655"/>
      <c r="BJ48" s="655"/>
      <c r="BK48" s="655"/>
      <c r="BL48" s="655"/>
      <c r="BM48" s="655"/>
      <c r="BN48" s="655"/>
      <c r="BO48" s="655"/>
      <c r="BP48" s="655"/>
      <c r="BQ48" s="655"/>
      <c r="BR48" s="655"/>
      <c r="BS48" s="655"/>
      <c r="BT48" s="655"/>
      <c r="BU48" s="655"/>
      <c r="BV48" s="655"/>
      <c r="BW48" s="655"/>
      <c r="BX48" s="655"/>
      <c r="BY48" s="655"/>
      <c r="BZ48" s="655"/>
      <c r="CA48" s="655"/>
      <c r="CB48" s="655"/>
      <c r="CD48" s="683"/>
      <c r="CE48" s="684"/>
      <c r="CF48" s="656" t="s">
        <v>361</v>
      </c>
      <c r="CG48" s="657"/>
      <c r="CH48" s="657"/>
      <c r="CI48" s="657"/>
      <c r="CJ48" s="657"/>
      <c r="CK48" s="657"/>
      <c r="CL48" s="657"/>
      <c r="CM48" s="657"/>
      <c r="CN48" s="657"/>
      <c r="CO48" s="657"/>
      <c r="CP48" s="657"/>
      <c r="CQ48" s="658"/>
      <c r="CR48" s="659" t="s">
        <v>127</v>
      </c>
      <c r="CS48" s="660"/>
      <c r="CT48" s="660"/>
      <c r="CU48" s="660"/>
      <c r="CV48" s="660"/>
      <c r="CW48" s="660"/>
      <c r="CX48" s="660"/>
      <c r="CY48" s="661"/>
      <c r="CZ48" s="662" t="s">
        <v>127</v>
      </c>
      <c r="DA48" s="663"/>
      <c r="DB48" s="663"/>
      <c r="DC48" s="664"/>
      <c r="DD48" s="665" t="s">
        <v>127</v>
      </c>
      <c r="DE48" s="660"/>
      <c r="DF48" s="660"/>
      <c r="DG48" s="660"/>
      <c r="DH48" s="660"/>
      <c r="DI48" s="660"/>
      <c r="DJ48" s="660"/>
      <c r="DK48" s="661"/>
      <c r="DL48" s="666"/>
      <c r="DM48" s="667"/>
      <c r="DN48" s="667"/>
      <c r="DO48" s="667"/>
      <c r="DP48" s="667"/>
      <c r="DQ48" s="667"/>
      <c r="DR48" s="667"/>
      <c r="DS48" s="667"/>
      <c r="DT48" s="667"/>
      <c r="DU48" s="667"/>
      <c r="DV48" s="668"/>
      <c r="DW48" s="652"/>
      <c r="DX48" s="653"/>
      <c r="DY48" s="653"/>
      <c r="DZ48" s="653"/>
      <c r="EA48" s="653"/>
      <c r="EB48" s="653"/>
      <c r="EC48" s="654"/>
    </row>
    <row r="49" spans="2:133" ht="11.25" customHeight="1" x14ac:dyDescent="0.15">
      <c r="B49" s="361"/>
      <c r="CD49" s="636" t="s">
        <v>362</v>
      </c>
      <c r="CE49" s="637"/>
      <c r="CF49" s="637"/>
      <c r="CG49" s="637"/>
      <c r="CH49" s="637"/>
      <c r="CI49" s="637"/>
      <c r="CJ49" s="637"/>
      <c r="CK49" s="637"/>
      <c r="CL49" s="637"/>
      <c r="CM49" s="637"/>
      <c r="CN49" s="637"/>
      <c r="CO49" s="637"/>
      <c r="CP49" s="637"/>
      <c r="CQ49" s="638"/>
      <c r="CR49" s="639">
        <v>14986448</v>
      </c>
      <c r="CS49" s="640"/>
      <c r="CT49" s="640"/>
      <c r="CU49" s="640"/>
      <c r="CV49" s="640"/>
      <c r="CW49" s="640"/>
      <c r="CX49" s="640"/>
      <c r="CY49" s="641"/>
      <c r="CZ49" s="642">
        <v>100</v>
      </c>
      <c r="DA49" s="643"/>
      <c r="DB49" s="643"/>
      <c r="DC49" s="644"/>
      <c r="DD49" s="645">
        <v>9776329</v>
      </c>
      <c r="DE49" s="640"/>
      <c r="DF49" s="640"/>
      <c r="DG49" s="640"/>
      <c r="DH49" s="640"/>
      <c r="DI49" s="640"/>
      <c r="DJ49" s="640"/>
      <c r="DK49" s="641"/>
      <c r="DL49" s="646"/>
      <c r="DM49" s="647"/>
      <c r="DN49" s="647"/>
      <c r="DO49" s="647"/>
      <c r="DP49" s="647"/>
      <c r="DQ49" s="647"/>
      <c r="DR49" s="647"/>
      <c r="DS49" s="647"/>
      <c r="DT49" s="647"/>
      <c r="DU49" s="647"/>
      <c r="DV49" s="648"/>
      <c r="DW49" s="649"/>
      <c r="DX49" s="650"/>
      <c r="DY49" s="650"/>
      <c r="DZ49" s="650"/>
      <c r="EA49" s="650"/>
      <c r="EB49" s="650"/>
      <c r="EC49" s="651"/>
    </row>
    <row r="50" spans="2:133" hidden="1" x14ac:dyDescent="0.15">
      <c r="B50" s="361"/>
    </row>
  </sheetData>
  <sheetProtection algorithmName="SHA-512" hashValue="Y4+ykYKEpjxq/kYvbtuHiCrt2AKmR7ndb7WocjL4dnMJQsIgzYlQyphIsrklKVybMqx0QOj1cmkqmu8sVvI+UA==" saltValue="CVyP/38KzhVtcCNopy+rjA=="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Z42:AC42"/>
    <mergeCell ref="AD42:AK42"/>
    <mergeCell ref="AL42:AO42"/>
    <mergeCell ref="AQ42:AY42"/>
    <mergeCell ref="CD41:CQ41"/>
    <mergeCell ref="CR41:CY41"/>
    <mergeCell ref="CZ41:DC41"/>
    <mergeCell ref="DD41:DK41"/>
    <mergeCell ref="DL41:DV41"/>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pageSetup paperSize="9" scale="70"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election activeCell="B7" sqref="B7:P7"/>
    </sheetView>
  </sheetViews>
  <sheetFormatPr defaultColWidth="0" defaultRowHeight="13.5" zeroHeight="1" x14ac:dyDescent="0.15"/>
  <cols>
    <col min="1" max="130" width="2.75" style="222" customWidth="1"/>
    <col min="131" max="131" width="1.625" style="222" customWidth="1"/>
    <col min="132" max="16384" width="9" style="222" hidden="1"/>
  </cols>
  <sheetData>
    <row r="1" spans="1:131" ht="11.25" customHeight="1" thickBot="1" x14ac:dyDescent="0.2">
      <c r="A1" s="218"/>
      <c r="B1" s="218"/>
      <c r="C1" s="218"/>
      <c r="D1" s="218"/>
      <c r="E1" s="218"/>
      <c r="F1" s="218"/>
      <c r="G1" s="218"/>
      <c r="H1" s="218"/>
      <c r="I1" s="218"/>
      <c r="J1" s="218"/>
      <c r="K1" s="218"/>
      <c r="L1" s="218"/>
      <c r="M1" s="218"/>
      <c r="N1" s="219"/>
      <c r="O1" s="219"/>
      <c r="P1" s="219"/>
      <c r="Q1" s="219"/>
      <c r="R1" s="219"/>
      <c r="S1" s="219"/>
      <c r="T1" s="219"/>
      <c r="U1" s="219"/>
      <c r="V1" s="219"/>
      <c r="W1" s="219"/>
      <c r="X1" s="219"/>
      <c r="Y1" s="219"/>
      <c r="Z1" s="219"/>
      <c r="AA1" s="219"/>
      <c r="AB1" s="219"/>
      <c r="AC1" s="219"/>
      <c r="AD1" s="219"/>
      <c r="AE1" s="219"/>
      <c r="AF1" s="219"/>
      <c r="AG1" s="219"/>
      <c r="AH1" s="219"/>
      <c r="AI1" s="219"/>
      <c r="AJ1" s="219"/>
      <c r="AK1" s="219"/>
      <c r="AL1" s="219"/>
      <c r="AM1" s="219"/>
      <c r="AN1" s="219"/>
      <c r="AO1" s="219"/>
      <c r="AP1" s="219"/>
      <c r="AQ1" s="219"/>
      <c r="AR1" s="219"/>
      <c r="AS1" s="219"/>
      <c r="AT1" s="219"/>
      <c r="AU1" s="219"/>
      <c r="AV1" s="219"/>
      <c r="AW1" s="219"/>
      <c r="AX1" s="219"/>
      <c r="AY1" s="219"/>
      <c r="AZ1" s="219"/>
      <c r="BA1" s="219"/>
      <c r="BB1" s="219"/>
      <c r="BC1" s="219"/>
      <c r="BD1" s="219"/>
      <c r="BE1" s="219"/>
      <c r="BF1" s="219"/>
      <c r="BG1" s="219"/>
      <c r="BH1" s="219"/>
      <c r="BI1" s="219"/>
      <c r="BJ1" s="219"/>
      <c r="BK1" s="219"/>
      <c r="BL1" s="219"/>
      <c r="BM1" s="219"/>
      <c r="BN1" s="219"/>
      <c r="BO1" s="219"/>
      <c r="BP1" s="219"/>
      <c r="BQ1" s="219"/>
      <c r="BR1" s="219"/>
      <c r="BS1" s="219"/>
      <c r="BT1" s="219"/>
      <c r="BU1" s="219"/>
      <c r="BV1" s="219"/>
      <c r="BW1" s="219"/>
      <c r="BX1" s="219"/>
      <c r="BY1" s="219"/>
      <c r="BZ1" s="219"/>
      <c r="CA1" s="219"/>
      <c r="CB1" s="219"/>
      <c r="CC1" s="219"/>
      <c r="CD1" s="219"/>
      <c r="CE1" s="219"/>
      <c r="CF1" s="219"/>
      <c r="CG1" s="219"/>
      <c r="CH1" s="219"/>
      <c r="CI1" s="219"/>
      <c r="CJ1" s="219"/>
      <c r="CK1" s="219"/>
      <c r="CL1" s="219"/>
      <c r="CM1" s="219"/>
      <c r="CN1" s="219"/>
      <c r="CO1" s="219"/>
      <c r="CP1" s="219"/>
      <c r="CQ1" s="219"/>
      <c r="CR1" s="219"/>
      <c r="CS1" s="219"/>
      <c r="CT1" s="219"/>
      <c r="CU1" s="219"/>
      <c r="CV1" s="219"/>
      <c r="CW1" s="219"/>
      <c r="CX1" s="219"/>
      <c r="CY1" s="219"/>
      <c r="CZ1" s="219"/>
      <c r="DA1" s="219"/>
      <c r="DB1" s="219"/>
      <c r="DC1" s="219"/>
      <c r="DD1" s="219"/>
      <c r="DE1" s="219"/>
      <c r="DF1" s="219"/>
      <c r="DG1" s="219"/>
      <c r="DH1" s="219"/>
      <c r="DI1" s="219"/>
      <c r="DJ1" s="219"/>
      <c r="DK1" s="219"/>
      <c r="DL1" s="219"/>
      <c r="DM1" s="219"/>
      <c r="DN1" s="219"/>
      <c r="DO1" s="219"/>
      <c r="DP1" s="219"/>
      <c r="DQ1" s="220"/>
      <c r="DR1" s="220"/>
      <c r="DS1" s="220"/>
      <c r="DT1" s="220"/>
      <c r="DU1" s="220"/>
      <c r="DV1" s="220"/>
      <c r="DW1" s="220"/>
      <c r="DX1" s="220"/>
      <c r="DY1" s="220"/>
      <c r="DZ1" s="220"/>
      <c r="EA1" s="221"/>
    </row>
    <row r="2" spans="1:131" ht="26.25" customHeight="1" thickBot="1" x14ac:dyDescent="0.2">
      <c r="A2" s="1136" t="s">
        <v>363</v>
      </c>
      <c r="B2" s="1136"/>
      <c r="C2" s="1136"/>
      <c r="D2" s="1136"/>
      <c r="E2" s="1136"/>
      <c r="F2" s="1136"/>
      <c r="G2" s="1136"/>
      <c r="H2" s="1136"/>
      <c r="I2" s="1136"/>
      <c r="J2" s="1136"/>
      <c r="K2" s="1136"/>
      <c r="L2" s="1136"/>
      <c r="M2" s="1136"/>
      <c r="N2" s="1136"/>
      <c r="O2" s="1136"/>
      <c r="P2" s="1136"/>
      <c r="Q2" s="1136"/>
      <c r="R2" s="1136"/>
      <c r="S2" s="1136"/>
      <c r="T2" s="1136"/>
      <c r="U2" s="1136"/>
      <c r="V2" s="1136"/>
      <c r="W2" s="1136"/>
      <c r="X2" s="1136"/>
      <c r="Y2" s="1136"/>
      <c r="Z2" s="1136"/>
      <c r="AA2" s="1136"/>
      <c r="AB2" s="1136"/>
      <c r="AC2" s="1136"/>
      <c r="AD2" s="1136"/>
      <c r="AE2" s="1136"/>
      <c r="AF2" s="1136"/>
      <c r="AG2" s="1136"/>
      <c r="AH2" s="1136"/>
      <c r="AI2" s="1136"/>
      <c r="AJ2" s="1136"/>
      <c r="AK2" s="1136"/>
      <c r="AL2" s="1136"/>
      <c r="AM2" s="1136"/>
      <c r="AN2" s="1136"/>
      <c r="AO2" s="1136"/>
      <c r="AP2" s="1136"/>
      <c r="AQ2" s="1136"/>
      <c r="AR2" s="1136"/>
      <c r="AS2" s="1136"/>
      <c r="AT2" s="1136"/>
      <c r="AU2" s="1136"/>
      <c r="AV2" s="1136"/>
      <c r="AW2" s="1136"/>
      <c r="AX2" s="1136"/>
      <c r="AY2" s="1136"/>
      <c r="AZ2" s="1136"/>
      <c r="BA2" s="1136"/>
      <c r="BB2" s="1136"/>
      <c r="BC2" s="1136"/>
      <c r="BD2" s="1136"/>
      <c r="BE2" s="1136"/>
      <c r="BF2" s="1136"/>
      <c r="BG2" s="1136"/>
      <c r="BH2" s="1136"/>
      <c r="BI2" s="1136"/>
      <c r="BJ2" s="219"/>
      <c r="BK2" s="219"/>
      <c r="BL2" s="219"/>
      <c r="BM2" s="219"/>
      <c r="BN2" s="219"/>
      <c r="BO2" s="219"/>
      <c r="BP2" s="219"/>
      <c r="BQ2" s="219"/>
      <c r="BR2" s="219"/>
      <c r="BS2" s="219"/>
      <c r="BT2" s="219"/>
      <c r="BU2" s="219"/>
      <c r="BV2" s="219"/>
      <c r="BW2" s="219"/>
      <c r="BX2" s="219"/>
      <c r="BY2" s="219"/>
      <c r="BZ2" s="219"/>
      <c r="CA2" s="219"/>
      <c r="CB2" s="219"/>
      <c r="CC2" s="219"/>
      <c r="CD2" s="219"/>
      <c r="CE2" s="219"/>
      <c r="CF2" s="219"/>
      <c r="CG2" s="219"/>
      <c r="CH2" s="219"/>
      <c r="CI2" s="219"/>
      <c r="CJ2" s="219"/>
      <c r="CK2" s="219"/>
      <c r="CL2" s="219"/>
      <c r="CM2" s="219"/>
      <c r="CN2" s="219"/>
      <c r="CO2" s="219"/>
      <c r="CP2" s="219"/>
      <c r="CQ2" s="219"/>
      <c r="CR2" s="219"/>
      <c r="CS2" s="219"/>
      <c r="CT2" s="219"/>
      <c r="CU2" s="219"/>
      <c r="CV2" s="219"/>
      <c r="CW2" s="219"/>
      <c r="CX2" s="219"/>
      <c r="CY2" s="219"/>
      <c r="CZ2" s="219"/>
      <c r="DA2" s="219"/>
      <c r="DB2" s="219"/>
      <c r="DC2" s="219"/>
      <c r="DD2" s="219"/>
      <c r="DE2" s="219"/>
      <c r="DF2" s="219"/>
      <c r="DG2" s="219"/>
      <c r="DH2" s="219"/>
      <c r="DI2" s="219"/>
      <c r="DJ2" s="1137" t="s">
        <v>364</v>
      </c>
      <c r="DK2" s="1138"/>
      <c r="DL2" s="1138"/>
      <c r="DM2" s="1138"/>
      <c r="DN2" s="1138"/>
      <c r="DO2" s="1139"/>
      <c r="DP2" s="219"/>
      <c r="DQ2" s="1137" t="s">
        <v>365</v>
      </c>
      <c r="DR2" s="1138"/>
      <c r="DS2" s="1138"/>
      <c r="DT2" s="1138"/>
      <c r="DU2" s="1138"/>
      <c r="DV2" s="1138"/>
      <c r="DW2" s="1138"/>
      <c r="DX2" s="1138"/>
      <c r="DY2" s="1138"/>
      <c r="DZ2" s="1139"/>
      <c r="EA2" s="221"/>
    </row>
    <row r="3" spans="1:131" ht="11.25" customHeight="1" x14ac:dyDescent="0.15">
      <c r="A3" s="219"/>
      <c r="B3" s="219"/>
      <c r="C3" s="219"/>
      <c r="D3" s="219"/>
      <c r="E3" s="219"/>
      <c r="F3" s="219"/>
      <c r="G3" s="219"/>
      <c r="H3" s="219"/>
      <c r="I3" s="219"/>
      <c r="J3" s="219"/>
      <c r="K3" s="219"/>
      <c r="L3" s="219"/>
      <c r="M3" s="219"/>
      <c r="N3" s="219"/>
      <c r="O3" s="219"/>
      <c r="P3" s="219"/>
      <c r="Q3" s="219"/>
      <c r="R3" s="219"/>
      <c r="S3" s="219"/>
      <c r="T3" s="219"/>
      <c r="U3" s="219"/>
      <c r="V3" s="219"/>
      <c r="W3" s="219"/>
      <c r="X3" s="219"/>
      <c r="Y3" s="219"/>
      <c r="Z3" s="219"/>
      <c r="AA3" s="219"/>
      <c r="AB3" s="219"/>
      <c r="AC3" s="219"/>
      <c r="AD3" s="219"/>
      <c r="AE3" s="219"/>
      <c r="AF3" s="219"/>
      <c r="AG3" s="219"/>
      <c r="AH3" s="219"/>
      <c r="AI3" s="219"/>
      <c r="AJ3" s="219"/>
      <c r="AK3" s="219"/>
      <c r="AL3" s="219"/>
      <c r="AM3" s="219"/>
      <c r="AN3" s="219"/>
      <c r="AO3" s="219"/>
      <c r="AP3" s="219"/>
      <c r="AQ3" s="219"/>
      <c r="AR3" s="219"/>
      <c r="AS3" s="219"/>
      <c r="AT3" s="219"/>
      <c r="AU3" s="219"/>
      <c r="AV3" s="219"/>
      <c r="AW3" s="219"/>
      <c r="AX3" s="219"/>
      <c r="AY3" s="219"/>
      <c r="AZ3" s="219"/>
      <c r="BA3" s="219"/>
      <c r="BB3" s="219"/>
      <c r="BC3" s="219"/>
      <c r="BD3" s="219"/>
      <c r="BE3" s="219"/>
      <c r="BF3" s="219"/>
      <c r="BG3" s="219"/>
      <c r="BH3" s="219"/>
      <c r="BI3" s="219"/>
      <c r="BJ3" s="219"/>
      <c r="BK3" s="219"/>
      <c r="BL3" s="219"/>
      <c r="BM3" s="219"/>
      <c r="BN3" s="219"/>
      <c r="BO3" s="219"/>
      <c r="BP3" s="219"/>
      <c r="BQ3" s="219"/>
      <c r="BR3" s="219"/>
      <c r="BS3" s="219"/>
      <c r="BT3" s="219"/>
      <c r="BU3" s="219"/>
      <c r="BV3" s="219"/>
      <c r="BW3" s="219"/>
      <c r="BX3" s="219"/>
      <c r="BY3" s="219"/>
      <c r="BZ3" s="219"/>
      <c r="CA3" s="219"/>
      <c r="CB3" s="219"/>
      <c r="CC3" s="219"/>
      <c r="CD3" s="219"/>
      <c r="CE3" s="219"/>
      <c r="CF3" s="219"/>
      <c r="CG3" s="219"/>
      <c r="CH3" s="219"/>
      <c r="CI3" s="219"/>
      <c r="CJ3" s="219"/>
      <c r="CK3" s="219"/>
      <c r="CL3" s="219"/>
      <c r="CM3" s="219"/>
      <c r="CN3" s="219"/>
      <c r="CO3" s="219"/>
      <c r="CP3" s="219"/>
      <c r="CQ3" s="219"/>
      <c r="CR3" s="219"/>
      <c r="CS3" s="219"/>
      <c r="CT3" s="219"/>
      <c r="CU3" s="219"/>
      <c r="CV3" s="219"/>
      <c r="CW3" s="219"/>
      <c r="CX3" s="219"/>
      <c r="CY3" s="219"/>
      <c r="CZ3" s="219"/>
      <c r="DA3" s="219"/>
      <c r="DB3" s="219"/>
      <c r="DC3" s="219"/>
      <c r="DD3" s="219"/>
      <c r="DE3" s="219"/>
      <c r="DF3" s="219"/>
      <c r="DG3" s="219"/>
      <c r="DH3" s="219"/>
      <c r="DI3" s="219"/>
      <c r="DJ3" s="219"/>
      <c r="DK3" s="219"/>
      <c r="DL3" s="219"/>
      <c r="DM3" s="219"/>
      <c r="DN3" s="219"/>
      <c r="DO3" s="219"/>
      <c r="DP3" s="219"/>
      <c r="DQ3" s="219"/>
      <c r="DR3" s="219"/>
      <c r="DS3" s="219"/>
      <c r="DT3" s="219"/>
      <c r="DU3" s="219"/>
      <c r="DV3" s="219"/>
      <c r="DW3" s="219"/>
      <c r="DX3" s="219"/>
      <c r="DY3" s="219"/>
      <c r="DZ3" s="219"/>
      <c r="EA3" s="221"/>
    </row>
    <row r="4" spans="1:131" s="226" customFormat="1" ht="26.25" customHeight="1" thickBot="1" x14ac:dyDescent="0.2">
      <c r="A4" s="1089" t="s">
        <v>366</v>
      </c>
      <c r="B4" s="1089"/>
      <c r="C4" s="1089"/>
      <c r="D4" s="1089"/>
      <c r="E4" s="1089"/>
      <c r="F4" s="1089"/>
      <c r="G4" s="1089"/>
      <c r="H4" s="1089"/>
      <c r="I4" s="1089"/>
      <c r="J4" s="1089"/>
      <c r="K4" s="1089"/>
      <c r="L4" s="1089"/>
      <c r="M4" s="1089"/>
      <c r="N4" s="1089"/>
      <c r="O4" s="1089"/>
      <c r="P4" s="1089"/>
      <c r="Q4" s="1089"/>
      <c r="R4" s="1089"/>
      <c r="S4" s="1089"/>
      <c r="T4" s="1089"/>
      <c r="U4" s="1089"/>
      <c r="V4" s="1089"/>
      <c r="W4" s="1089"/>
      <c r="X4" s="1089"/>
      <c r="Y4" s="1089"/>
      <c r="Z4" s="1089"/>
      <c r="AA4" s="1089"/>
      <c r="AB4" s="1089"/>
      <c r="AC4" s="1089"/>
      <c r="AD4" s="1089"/>
      <c r="AE4" s="1089"/>
      <c r="AF4" s="1089"/>
      <c r="AG4" s="1089"/>
      <c r="AH4" s="1089"/>
      <c r="AI4" s="1089"/>
      <c r="AJ4" s="1089"/>
      <c r="AK4" s="1089"/>
      <c r="AL4" s="1089"/>
      <c r="AM4" s="1089"/>
      <c r="AN4" s="1089"/>
      <c r="AO4" s="1089"/>
      <c r="AP4" s="1089"/>
      <c r="AQ4" s="1089"/>
      <c r="AR4" s="1089"/>
      <c r="AS4" s="1089"/>
      <c r="AT4" s="1089"/>
      <c r="AU4" s="1089"/>
      <c r="AV4" s="1089"/>
      <c r="AW4" s="1089"/>
      <c r="AX4" s="1089"/>
      <c r="AY4" s="1089"/>
      <c r="AZ4" s="223"/>
      <c r="BA4" s="223"/>
      <c r="BB4" s="223"/>
      <c r="BC4" s="223"/>
      <c r="BD4" s="223"/>
      <c r="BE4" s="224"/>
      <c r="BF4" s="224"/>
      <c r="BG4" s="224"/>
      <c r="BH4" s="224"/>
      <c r="BI4" s="224"/>
      <c r="BJ4" s="224"/>
      <c r="BK4" s="224"/>
      <c r="BL4" s="224"/>
      <c r="BM4" s="224"/>
      <c r="BN4" s="224"/>
      <c r="BO4" s="224"/>
      <c r="BP4" s="224"/>
      <c r="BQ4" s="763" t="s">
        <v>367</v>
      </c>
      <c r="BR4" s="763"/>
      <c r="BS4" s="763"/>
      <c r="BT4" s="763"/>
      <c r="BU4" s="763"/>
      <c r="BV4" s="763"/>
      <c r="BW4" s="763"/>
      <c r="BX4" s="763"/>
      <c r="BY4" s="763"/>
      <c r="BZ4" s="763"/>
      <c r="CA4" s="763"/>
      <c r="CB4" s="763"/>
      <c r="CC4" s="763"/>
      <c r="CD4" s="763"/>
      <c r="CE4" s="763"/>
      <c r="CF4" s="763"/>
      <c r="CG4" s="763"/>
      <c r="CH4" s="763"/>
      <c r="CI4" s="763"/>
      <c r="CJ4" s="763"/>
      <c r="CK4" s="763"/>
      <c r="CL4" s="763"/>
      <c r="CM4" s="763"/>
      <c r="CN4" s="763"/>
      <c r="CO4" s="763"/>
      <c r="CP4" s="763"/>
      <c r="CQ4" s="763"/>
      <c r="CR4" s="763"/>
      <c r="CS4" s="763"/>
      <c r="CT4" s="763"/>
      <c r="CU4" s="763"/>
      <c r="CV4" s="763"/>
      <c r="CW4" s="763"/>
      <c r="CX4" s="763"/>
      <c r="CY4" s="763"/>
      <c r="CZ4" s="763"/>
      <c r="DA4" s="763"/>
      <c r="DB4" s="763"/>
      <c r="DC4" s="763"/>
      <c r="DD4" s="763"/>
      <c r="DE4" s="763"/>
      <c r="DF4" s="763"/>
      <c r="DG4" s="763"/>
      <c r="DH4" s="763"/>
      <c r="DI4" s="763"/>
      <c r="DJ4" s="763"/>
      <c r="DK4" s="763"/>
      <c r="DL4" s="763"/>
      <c r="DM4" s="763"/>
      <c r="DN4" s="763"/>
      <c r="DO4" s="763"/>
      <c r="DP4" s="763"/>
      <c r="DQ4" s="763"/>
      <c r="DR4" s="763"/>
      <c r="DS4" s="763"/>
      <c r="DT4" s="763"/>
      <c r="DU4" s="763"/>
      <c r="DV4" s="763"/>
      <c r="DW4" s="763"/>
      <c r="DX4" s="763"/>
      <c r="DY4" s="763"/>
      <c r="DZ4" s="763"/>
      <c r="EA4" s="225"/>
    </row>
    <row r="5" spans="1:131" s="226" customFormat="1" ht="26.25" customHeight="1" x14ac:dyDescent="0.15">
      <c r="A5" s="1025" t="s">
        <v>368</v>
      </c>
      <c r="B5" s="1026"/>
      <c r="C5" s="1026"/>
      <c r="D5" s="1026"/>
      <c r="E5" s="1026"/>
      <c r="F5" s="1026"/>
      <c r="G5" s="1026"/>
      <c r="H5" s="1026"/>
      <c r="I5" s="1026"/>
      <c r="J5" s="1026"/>
      <c r="K5" s="1026"/>
      <c r="L5" s="1026"/>
      <c r="M5" s="1026"/>
      <c r="N5" s="1026"/>
      <c r="O5" s="1026"/>
      <c r="P5" s="1027"/>
      <c r="Q5" s="1031" t="s">
        <v>369</v>
      </c>
      <c r="R5" s="1032"/>
      <c r="S5" s="1032"/>
      <c r="T5" s="1032"/>
      <c r="U5" s="1033"/>
      <c r="V5" s="1031" t="s">
        <v>370</v>
      </c>
      <c r="W5" s="1032"/>
      <c r="X5" s="1032"/>
      <c r="Y5" s="1032"/>
      <c r="Z5" s="1033"/>
      <c r="AA5" s="1031" t="s">
        <v>371</v>
      </c>
      <c r="AB5" s="1032"/>
      <c r="AC5" s="1032"/>
      <c r="AD5" s="1032"/>
      <c r="AE5" s="1032"/>
      <c r="AF5" s="1140" t="s">
        <v>372</v>
      </c>
      <c r="AG5" s="1032"/>
      <c r="AH5" s="1032"/>
      <c r="AI5" s="1032"/>
      <c r="AJ5" s="1045"/>
      <c r="AK5" s="1032" t="s">
        <v>373</v>
      </c>
      <c r="AL5" s="1032"/>
      <c r="AM5" s="1032"/>
      <c r="AN5" s="1032"/>
      <c r="AO5" s="1033"/>
      <c r="AP5" s="1031" t="s">
        <v>374</v>
      </c>
      <c r="AQ5" s="1032"/>
      <c r="AR5" s="1032"/>
      <c r="AS5" s="1032"/>
      <c r="AT5" s="1033"/>
      <c r="AU5" s="1031" t="s">
        <v>375</v>
      </c>
      <c r="AV5" s="1032"/>
      <c r="AW5" s="1032"/>
      <c r="AX5" s="1032"/>
      <c r="AY5" s="1045"/>
      <c r="AZ5" s="223"/>
      <c r="BA5" s="223"/>
      <c r="BB5" s="223"/>
      <c r="BC5" s="223"/>
      <c r="BD5" s="223"/>
      <c r="BE5" s="224"/>
      <c r="BF5" s="224"/>
      <c r="BG5" s="224"/>
      <c r="BH5" s="224"/>
      <c r="BI5" s="224"/>
      <c r="BJ5" s="224"/>
      <c r="BK5" s="224"/>
      <c r="BL5" s="224"/>
      <c r="BM5" s="224"/>
      <c r="BN5" s="224"/>
      <c r="BO5" s="224"/>
      <c r="BP5" s="224"/>
      <c r="BQ5" s="1025" t="s">
        <v>376</v>
      </c>
      <c r="BR5" s="1026"/>
      <c r="BS5" s="1026"/>
      <c r="BT5" s="1026"/>
      <c r="BU5" s="1026"/>
      <c r="BV5" s="1026"/>
      <c r="BW5" s="1026"/>
      <c r="BX5" s="1026"/>
      <c r="BY5" s="1026"/>
      <c r="BZ5" s="1026"/>
      <c r="CA5" s="1026"/>
      <c r="CB5" s="1026"/>
      <c r="CC5" s="1026"/>
      <c r="CD5" s="1026"/>
      <c r="CE5" s="1026"/>
      <c r="CF5" s="1026"/>
      <c r="CG5" s="1027"/>
      <c r="CH5" s="1031" t="s">
        <v>377</v>
      </c>
      <c r="CI5" s="1032"/>
      <c r="CJ5" s="1032"/>
      <c r="CK5" s="1032"/>
      <c r="CL5" s="1033"/>
      <c r="CM5" s="1031" t="s">
        <v>378</v>
      </c>
      <c r="CN5" s="1032"/>
      <c r="CO5" s="1032"/>
      <c r="CP5" s="1032"/>
      <c r="CQ5" s="1033"/>
      <c r="CR5" s="1031" t="s">
        <v>379</v>
      </c>
      <c r="CS5" s="1032"/>
      <c r="CT5" s="1032"/>
      <c r="CU5" s="1032"/>
      <c r="CV5" s="1033"/>
      <c r="CW5" s="1031" t="s">
        <v>380</v>
      </c>
      <c r="CX5" s="1032"/>
      <c r="CY5" s="1032"/>
      <c r="CZ5" s="1032"/>
      <c r="DA5" s="1033"/>
      <c r="DB5" s="1031" t="s">
        <v>381</v>
      </c>
      <c r="DC5" s="1032"/>
      <c r="DD5" s="1032"/>
      <c r="DE5" s="1032"/>
      <c r="DF5" s="1033"/>
      <c r="DG5" s="1130" t="s">
        <v>382</v>
      </c>
      <c r="DH5" s="1131"/>
      <c r="DI5" s="1131"/>
      <c r="DJ5" s="1131"/>
      <c r="DK5" s="1132"/>
      <c r="DL5" s="1130" t="s">
        <v>383</v>
      </c>
      <c r="DM5" s="1131"/>
      <c r="DN5" s="1131"/>
      <c r="DO5" s="1131"/>
      <c r="DP5" s="1132"/>
      <c r="DQ5" s="1031" t="s">
        <v>384</v>
      </c>
      <c r="DR5" s="1032"/>
      <c r="DS5" s="1032"/>
      <c r="DT5" s="1032"/>
      <c r="DU5" s="1033"/>
      <c r="DV5" s="1031" t="s">
        <v>375</v>
      </c>
      <c r="DW5" s="1032"/>
      <c r="DX5" s="1032"/>
      <c r="DY5" s="1032"/>
      <c r="DZ5" s="1045"/>
      <c r="EA5" s="225"/>
    </row>
    <row r="6" spans="1:131" s="226" customFormat="1" ht="26.25" customHeight="1" thickBot="1" x14ac:dyDescent="0.2">
      <c r="A6" s="1028"/>
      <c r="B6" s="1029"/>
      <c r="C6" s="1029"/>
      <c r="D6" s="1029"/>
      <c r="E6" s="1029"/>
      <c r="F6" s="1029"/>
      <c r="G6" s="1029"/>
      <c r="H6" s="1029"/>
      <c r="I6" s="1029"/>
      <c r="J6" s="1029"/>
      <c r="K6" s="1029"/>
      <c r="L6" s="1029"/>
      <c r="M6" s="1029"/>
      <c r="N6" s="1029"/>
      <c r="O6" s="1029"/>
      <c r="P6" s="1030"/>
      <c r="Q6" s="1034"/>
      <c r="R6" s="1035"/>
      <c r="S6" s="1035"/>
      <c r="T6" s="1035"/>
      <c r="U6" s="1036"/>
      <c r="V6" s="1034"/>
      <c r="W6" s="1035"/>
      <c r="X6" s="1035"/>
      <c r="Y6" s="1035"/>
      <c r="Z6" s="1036"/>
      <c r="AA6" s="1034"/>
      <c r="AB6" s="1035"/>
      <c r="AC6" s="1035"/>
      <c r="AD6" s="1035"/>
      <c r="AE6" s="1035"/>
      <c r="AF6" s="1141"/>
      <c r="AG6" s="1035"/>
      <c r="AH6" s="1035"/>
      <c r="AI6" s="1035"/>
      <c r="AJ6" s="1046"/>
      <c r="AK6" s="1035"/>
      <c r="AL6" s="1035"/>
      <c r="AM6" s="1035"/>
      <c r="AN6" s="1035"/>
      <c r="AO6" s="1036"/>
      <c r="AP6" s="1034"/>
      <c r="AQ6" s="1035"/>
      <c r="AR6" s="1035"/>
      <c r="AS6" s="1035"/>
      <c r="AT6" s="1036"/>
      <c r="AU6" s="1034"/>
      <c r="AV6" s="1035"/>
      <c r="AW6" s="1035"/>
      <c r="AX6" s="1035"/>
      <c r="AY6" s="1046"/>
      <c r="AZ6" s="223"/>
      <c r="BA6" s="223"/>
      <c r="BB6" s="223"/>
      <c r="BC6" s="223"/>
      <c r="BD6" s="223"/>
      <c r="BE6" s="224"/>
      <c r="BF6" s="224"/>
      <c r="BG6" s="224"/>
      <c r="BH6" s="224"/>
      <c r="BI6" s="224"/>
      <c r="BJ6" s="224"/>
      <c r="BK6" s="224"/>
      <c r="BL6" s="224"/>
      <c r="BM6" s="224"/>
      <c r="BN6" s="224"/>
      <c r="BO6" s="224"/>
      <c r="BP6" s="224"/>
      <c r="BQ6" s="1028"/>
      <c r="BR6" s="1029"/>
      <c r="BS6" s="1029"/>
      <c r="BT6" s="1029"/>
      <c r="BU6" s="1029"/>
      <c r="BV6" s="1029"/>
      <c r="BW6" s="1029"/>
      <c r="BX6" s="1029"/>
      <c r="BY6" s="1029"/>
      <c r="BZ6" s="1029"/>
      <c r="CA6" s="1029"/>
      <c r="CB6" s="1029"/>
      <c r="CC6" s="1029"/>
      <c r="CD6" s="1029"/>
      <c r="CE6" s="1029"/>
      <c r="CF6" s="1029"/>
      <c r="CG6" s="1030"/>
      <c r="CH6" s="1034"/>
      <c r="CI6" s="1035"/>
      <c r="CJ6" s="1035"/>
      <c r="CK6" s="1035"/>
      <c r="CL6" s="1036"/>
      <c r="CM6" s="1034"/>
      <c r="CN6" s="1035"/>
      <c r="CO6" s="1035"/>
      <c r="CP6" s="1035"/>
      <c r="CQ6" s="1036"/>
      <c r="CR6" s="1034"/>
      <c r="CS6" s="1035"/>
      <c r="CT6" s="1035"/>
      <c r="CU6" s="1035"/>
      <c r="CV6" s="1036"/>
      <c r="CW6" s="1034"/>
      <c r="CX6" s="1035"/>
      <c r="CY6" s="1035"/>
      <c r="CZ6" s="1035"/>
      <c r="DA6" s="1036"/>
      <c r="DB6" s="1034"/>
      <c r="DC6" s="1035"/>
      <c r="DD6" s="1035"/>
      <c r="DE6" s="1035"/>
      <c r="DF6" s="1036"/>
      <c r="DG6" s="1133"/>
      <c r="DH6" s="1134"/>
      <c r="DI6" s="1134"/>
      <c r="DJ6" s="1134"/>
      <c r="DK6" s="1135"/>
      <c r="DL6" s="1133"/>
      <c r="DM6" s="1134"/>
      <c r="DN6" s="1134"/>
      <c r="DO6" s="1134"/>
      <c r="DP6" s="1135"/>
      <c r="DQ6" s="1034"/>
      <c r="DR6" s="1035"/>
      <c r="DS6" s="1035"/>
      <c r="DT6" s="1035"/>
      <c r="DU6" s="1036"/>
      <c r="DV6" s="1034"/>
      <c r="DW6" s="1035"/>
      <c r="DX6" s="1035"/>
      <c r="DY6" s="1035"/>
      <c r="DZ6" s="1046"/>
      <c r="EA6" s="225"/>
    </row>
    <row r="7" spans="1:131" s="226" customFormat="1" ht="26.25" customHeight="1" thickTop="1" x14ac:dyDescent="0.15">
      <c r="A7" s="227">
        <v>1</v>
      </c>
      <c r="B7" s="1077" t="s">
        <v>385</v>
      </c>
      <c r="C7" s="1078"/>
      <c r="D7" s="1078"/>
      <c r="E7" s="1078"/>
      <c r="F7" s="1078"/>
      <c r="G7" s="1078"/>
      <c r="H7" s="1078"/>
      <c r="I7" s="1078"/>
      <c r="J7" s="1078"/>
      <c r="K7" s="1078"/>
      <c r="L7" s="1078"/>
      <c r="M7" s="1078"/>
      <c r="N7" s="1078"/>
      <c r="O7" s="1078"/>
      <c r="P7" s="1079"/>
      <c r="Q7" s="1117">
        <v>16036</v>
      </c>
      <c r="R7" s="1118"/>
      <c r="S7" s="1118"/>
      <c r="T7" s="1118"/>
      <c r="U7" s="1118"/>
      <c r="V7" s="1118">
        <v>14979</v>
      </c>
      <c r="W7" s="1118"/>
      <c r="X7" s="1118"/>
      <c r="Y7" s="1118"/>
      <c r="Z7" s="1118"/>
      <c r="AA7" s="1118">
        <v>1057</v>
      </c>
      <c r="AB7" s="1118"/>
      <c r="AC7" s="1118"/>
      <c r="AD7" s="1118"/>
      <c r="AE7" s="1119"/>
      <c r="AF7" s="1120">
        <v>1007</v>
      </c>
      <c r="AG7" s="1121"/>
      <c r="AH7" s="1121"/>
      <c r="AI7" s="1121"/>
      <c r="AJ7" s="1122"/>
      <c r="AK7" s="1123">
        <v>241</v>
      </c>
      <c r="AL7" s="1124"/>
      <c r="AM7" s="1124"/>
      <c r="AN7" s="1124"/>
      <c r="AO7" s="1124"/>
      <c r="AP7" s="1124">
        <v>12418</v>
      </c>
      <c r="AQ7" s="1124"/>
      <c r="AR7" s="1124"/>
      <c r="AS7" s="1124"/>
      <c r="AT7" s="1124"/>
      <c r="AU7" s="1125"/>
      <c r="AV7" s="1125"/>
      <c r="AW7" s="1125"/>
      <c r="AX7" s="1125"/>
      <c r="AY7" s="1126"/>
      <c r="AZ7" s="223"/>
      <c r="BA7" s="223"/>
      <c r="BB7" s="223"/>
      <c r="BC7" s="223"/>
      <c r="BD7" s="223"/>
      <c r="BE7" s="224"/>
      <c r="BF7" s="224"/>
      <c r="BG7" s="224"/>
      <c r="BH7" s="224"/>
      <c r="BI7" s="224"/>
      <c r="BJ7" s="224"/>
      <c r="BK7" s="224"/>
      <c r="BL7" s="224"/>
      <c r="BM7" s="224"/>
      <c r="BN7" s="224"/>
      <c r="BO7" s="224"/>
      <c r="BP7" s="224"/>
      <c r="BQ7" s="227">
        <v>1</v>
      </c>
      <c r="BR7" s="228"/>
      <c r="BS7" s="1127" t="s">
        <v>591</v>
      </c>
      <c r="BT7" s="1128"/>
      <c r="BU7" s="1128"/>
      <c r="BV7" s="1128"/>
      <c r="BW7" s="1128"/>
      <c r="BX7" s="1128"/>
      <c r="BY7" s="1128"/>
      <c r="BZ7" s="1128"/>
      <c r="CA7" s="1128"/>
      <c r="CB7" s="1128"/>
      <c r="CC7" s="1128"/>
      <c r="CD7" s="1128"/>
      <c r="CE7" s="1128"/>
      <c r="CF7" s="1128"/>
      <c r="CG7" s="1129"/>
      <c r="CH7" s="1114">
        <v>0</v>
      </c>
      <c r="CI7" s="1115"/>
      <c r="CJ7" s="1115"/>
      <c r="CK7" s="1115"/>
      <c r="CL7" s="1116"/>
      <c r="CM7" s="1114">
        <v>30</v>
      </c>
      <c r="CN7" s="1115"/>
      <c r="CO7" s="1115"/>
      <c r="CP7" s="1115"/>
      <c r="CQ7" s="1116"/>
      <c r="CR7" s="1114">
        <v>20</v>
      </c>
      <c r="CS7" s="1115"/>
      <c r="CT7" s="1115"/>
      <c r="CU7" s="1115"/>
      <c r="CV7" s="1116"/>
      <c r="CW7" s="1114">
        <v>10</v>
      </c>
      <c r="CX7" s="1115"/>
      <c r="CY7" s="1115"/>
      <c r="CZ7" s="1115"/>
      <c r="DA7" s="1116"/>
      <c r="DB7" s="1114" t="s">
        <v>583</v>
      </c>
      <c r="DC7" s="1115"/>
      <c r="DD7" s="1115"/>
      <c r="DE7" s="1115"/>
      <c r="DF7" s="1116"/>
      <c r="DG7" s="1114" t="s">
        <v>594</v>
      </c>
      <c r="DH7" s="1115"/>
      <c r="DI7" s="1115"/>
      <c r="DJ7" s="1115"/>
      <c r="DK7" s="1116"/>
      <c r="DL7" s="1114" t="s">
        <v>579</v>
      </c>
      <c r="DM7" s="1115"/>
      <c r="DN7" s="1115"/>
      <c r="DO7" s="1115"/>
      <c r="DP7" s="1116"/>
      <c r="DQ7" s="1114" t="s">
        <v>583</v>
      </c>
      <c r="DR7" s="1115"/>
      <c r="DS7" s="1115"/>
      <c r="DT7" s="1115"/>
      <c r="DU7" s="1116"/>
      <c r="DV7" s="1127"/>
      <c r="DW7" s="1128"/>
      <c r="DX7" s="1128"/>
      <c r="DY7" s="1128"/>
      <c r="DZ7" s="1145"/>
      <c r="EA7" s="225"/>
    </row>
    <row r="8" spans="1:131" s="226" customFormat="1" ht="26.25" customHeight="1" x14ac:dyDescent="0.15">
      <c r="A8" s="229">
        <v>2</v>
      </c>
      <c r="B8" s="1060" t="s">
        <v>386</v>
      </c>
      <c r="C8" s="1061"/>
      <c r="D8" s="1061"/>
      <c r="E8" s="1061"/>
      <c r="F8" s="1061"/>
      <c r="G8" s="1061"/>
      <c r="H8" s="1061"/>
      <c r="I8" s="1061"/>
      <c r="J8" s="1061"/>
      <c r="K8" s="1061"/>
      <c r="L8" s="1061"/>
      <c r="M8" s="1061"/>
      <c r="N8" s="1061"/>
      <c r="O8" s="1061"/>
      <c r="P8" s="1062"/>
      <c r="Q8" s="1068">
        <v>12</v>
      </c>
      <c r="R8" s="1069"/>
      <c r="S8" s="1069"/>
      <c r="T8" s="1069"/>
      <c r="U8" s="1069"/>
      <c r="V8" s="1069">
        <v>8</v>
      </c>
      <c r="W8" s="1069"/>
      <c r="X8" s="1069"/>
      <c r="Y8" s="1069"/>
      <c r="Z8" s="1069"/>
      <c r="AA8" s="1069">
        <v>4</v>
      </c>
      <c r="AB8" s="1069"/>
      <c r="AC8" s="1069"/>
      <c r="AD8" s="1069"/>
      <c r="AE8" s="1070"/>
      <c r="AF8" s="1065">
        <v>4</v>
      </c>
      <c r="AG8" s="1066"/>
      <c r="AH8" s="1066"/>
      <c r="AI8" s="1066"/>
      <c r="AJ8" s="1067"/>
      <c r="AK8" s="1110" t="s">
        <v>579</v>
      </c>
      <c r="AL8" s="1111"/>
      <c r="AM8" s="1111"/>
      <c r="AN8" s="1111"/>
      <c r="AO8" s="1111"/>
      <c r="AP8" s="1111" t="s">
        <v>580</v>
      </c>
      <c r="AQ8" s="1111"/>
      <c r="AR8" s="1111"/>
      <c r="AS8" s="1111"/>
      <c r="AT8" s="1111"/>
      <c r="AU8" s="1112"/>
      <c r="AV8" s="1112"/>
      <c r="AW8" s="1112"/>
      <c r="AX8" s="1112"/>
      <c r="AY8" s="1113"/>
      <c r="AZ8" s="223"/>
      <c r="BA8" s="223"/>
      <c r="BB8" s="223"/>
      <c r="BC8" s="223"/>
      <c r="BD8" s="223"/>
      <c r="BE8" s="224"/>
      <c r="BF8" s="224"/>
      <c r="BG8" s="224"/>
      <c r="BH8" s="224"/>
      <c r="BI8" s="224"/>
      <c r="BJ8" s="224"/>
      <c r="BK8" s="224"/>
      <c r="BL8" s="224"/>
      <c r="BM8" s="224"/>
      <c r="BN8" s="224"/>
      <c r="BO8" s="224"/>
      <c r="BP8" s="224"/>
      <c r="BQ8" s="229">
        <v>2</v>
      </c>
      <c r="BR8" s="230"/>
      <c r="BS8" s="1022" t="s">
        <v>592</v>
      </c>
      <c r="BT8" s="1023"/>
      <c r="BU8" s="1023"/>
      <c r="BV8" s="1023"/>
      <c r="BW8" s="1023"/>
      <c r="BX8" s="1023"/>
      <c r="BY8" s="1023"/>
      <c r="BZ8" s="1023"/>
      <c r="CA8" s="1023"/>
      <c r="CB8" s="1023"/>
      <c r="CC8" s="1023"/>
      <c r="CD8" s="1023"/>
      <c r="CE8" s="1023"/>
      <c r="CF8" s="1023"/>
      <c r="CG8" s="1044"/>
      <c r="CH8" s="1019">
        <v>26</v>
      </c>
      <c r="CI8" s="1020"/>
      <c r="CJ8" s="1020"/>
      <c r="CK8" s="1020"/>
      <c r="CL8" s="1021"/>
      <c r="CM8" s="1019">
        <v>88</v>
      </c>
      <c r="CN8" s="1020"/>
      <c r="CO8" s="1020"/>
      <c r="CP8" s="1020"/>
      <c r="CQ8" s="1021"/>
      <c r="CR8" s="1019">
        <v>33</v>
      </c>
      <c r="CS8" s="1020"/>
      <c r="CT8" s="1020"/>
      <c r="CU8" s="1020"/>
      <c r="CV8" s="1021"/>
      <c r="CW8" s="1019" t="s">
        <v>583</v>
      </c>
      <c r="CX8" s="1020"/>
      <c r="CY8" s="1020"/>
      <c r="CZ8" s="1020"/>
      <c r="DA8" s="1021"/>
      <c r="DB8" s="1019" t="s">
        <v>579</v>
      </c>
      <c r="DC8" s="1020"/>
      <c r="DD8" s="1020"/>
      <c r="DE8" s="1020"/>
      <c r="DF8" s="1021"/>
      <c r="DG8" s="1019" t="s">
        <v>583</v>
      </c>
      <c r="DH8" s="1020"/>
      <c r="DI8" s="1020"/>
      <c r="DJ8" s="1020"/>
      <c r="DK8" s="1021"/>
      <c r="DL8" s="1019" t="s">
        <v>583</v>
      </c>
      <c r="DM8" s="1020"/>
      <c r="DN8" s="1020"/>
      <c r="DO8" s="1020"/>
      <c r="DP8" s="1021"/>
      <c r="DQ8" s="1019" t="s">
        <v>595</v>
      </c>
      <c r="DR8" s="1020"/>
      <c r="DS8" s="1020"/>
      <c r="DT8" s="1020"/>
      <c r="DU8" s="1021"/>
      <c r="DV8" s="1022"/>
      <c r="DW8" s="1023"/>
      <c r="DX8" s="1023"/>
      <c r="DY8" s="1023"/>
      <c r="DZ8" s="1024"/>
      <c r="EA8" s="225"/>
    </row>
    <row r="9" spans="1:131" s="226" customFormat="1" ht="26.25" customHeight="1" x14ac:dyDescent="0.15">
      <c r="A9" s="229">
        <v>3</v>
      </c>
      <c r="B9" s="1060"/>
      <c r="C9" s="1061"/>
      <c r="D9" s="1061"/>
      <c r="E9" s="1061"/>
      <c r="F9" s="1061"/>
      <c r="G9" s="1061"/>
      <c r="H9" s="1061"/>
      <c r="I9" s="1061"/>
      <c r="J9" s="1061"/>
      <c r="K9" s="1061"/>
      <c r="L9" s="1061"/>
      <c r="M9" s="1061"/>
      <c r="N9" s="1061"/>
      <c r="O9" s="1061"/>
      <c r="P9" s="1062"/>
      <c r="Q9" s="1068"/>
      <c r="R9" s="1069"/>
      <c r="S9" s="1069"/>
      <c r="T9" s="1069"/>
      <c r="U9" s="1069"/>
      <c r="V9" s="1069"/>
      <c r="W9" s="1069"/>
      <c r="X9" s="1069"/>
      <c r="Y9" s="1069"/>
      <c r="Z9" s="1069"/>
      <c r="AA9" s="1069"/>
      <c r="AB9" s="1069"/>
      <c r="AC9" s="1069"/>
      <c r="AD9" s="1069"/>
      <c r="AE9" s="1070"/>
      <c r="AF9" s="1065"/>
      <c r="AG9" s="1066"/>
      <c r="AH9" s="1066"/>
      <c r="AI9" s="1066"/>
      <c r="AJ9" s="1067"/>
      <c r="AK9" s="1110"/>
      <c r="AL9" s="1111"/>
      <c r="AM9" s="1111"/>
      <c r="AN9" s="1111"/>
      <c r="AO9" s="1111"/>
      <c r="AP9" s="1111"/>
      <c r="AQ9" s="1111"/>
      <c r="AR9" s="1111"/>
      <c r="AS9" s="1111"/>
      <c r="AT9" s="1111"/>
      <c r="AU9" s="1112"/>
      <c r="AV9" s="1112"/>
      <c r="AW9" s="1112"/>
      <c r="AX9" s="1112"/>
      <c r="AY9" s="1113"/>
      <c r="AZ9" s="223"/>
      <c r="BA9" s="223"/>
      <c r="BB9" s="223"/>
      <c r="BC9" s="223"/>
      <c r="BD9" s="223"/>
      <c r="BE9" s="224"/>
      <c r="BF9" s="224"/>
      <c r="BG9" s="224"/>
      <c r="BH9" s="224"/>
      <c r="BI9" s="224"/>
      <c r="BJ9" s="224"/>
      <c r="BK9" s="224"/>
      <c r="BL9" s="224"/>
      <c r="BM9" s="224"/>
      <c r="BN9" s="224"/>
      <c r="BO9" s="224"/>
      <c r="BP9" s="224"/>
      <c r="BQ9" s="229">
        <v>3</v>
      </c>
      <c r="BR9" s="230"/>
      <c r="BS9" s="1022"/>
      <c r="BT9" s="1023"/>
      <c r="BU9" s="1023"/>
      <c r="BV9" s="1023"/>
      <c r="BW9" s="1023"/>
      <c r="BX9" s="1023"/>
      <c r="BY9" s="1023"/>
      <c r="BZ9" s="1023"/>
      <c r="CA9" s="1023"/>
      <c r="CB9" s="1023"/>
      <c r="CC9" s="1023"/>
      <c r="CD9" s="1023"/>
      <c r="CE9" s="1023"/>
      <c r="CF9" s="1023"/>
      <c r="CG9" s="1044"/>
      <c r="CH9" s="1019"/>
      <c r="CI9" s="1020"/>
      <c r="CJ9" s="1020"/>
      <c r="CK9" s="1020"/>
      <c r="CL9" s="1021"/>
      <c r="CM9" s="1019"/>
      <c r="CN9" s="1020"/>
      <c r="CO9" s="1020"/>
      <c r="CP9" s="1020"/>
      <c r="CQ9" s="1021"/>
      <c r="CR9" s="1019"/>
      <c r="CS9" s="1020"/>
      <c r="CT9" s="1020"/>
      <c r="CU9" s="1020"/>
      <c r="CV9" s="1021"/>
      <c r="CW9" s="1019"/>
      <c r="CX9" s="1020"/>
      <c r="CY9" s="1020"/>
      <c r="CZ9" s="1020"/>
      <c r="DA9" s="1021"/>
      <c r="DB9" s="1019"/>
      <c r="DC9" s="1020"/>
      <c r="DD9" s="1020"/>
      <c r="DE9" s="1020"/>
      <c r="DF9" s="1021"/>
      <c r="DG9" s="1019"/>
      <c r="DH9" s="1020"/>
      <c r="DI9" s="1020"/>
      <c r="DJ9" s="1020"/>
      <c r="DK9" s="1021"/>
      <c r="DL9" s="1019"/>
      <c r="DM9" s="1020"/>
      <c r="DN9" s="1020"/>
      <c r="DO9" s="1020"/>
      <c r="DP9" s="1021"/>
      <c r="DQ9" s="1019"/>
      <c r="DR9" s="1020"/>
      <c r="DS9" s="1020"/>
      <c r="DT9" s="1020"/>
      <c r="DU9" s="1021"/>
      <c r="DV9" s="1022"/>
      <c r="DW9" s="1023"/>
      <c r="DX9" s="1023"/>
      <c r="DY9" s="1023"/>
      <c r="DZ9" s="1024"/>
      <c r="EA9" s="225"/>
    </row>
    <row r="10" spans="1:131" s="226" customFormat="1" ht="26.25" customHeight="1" x14ac:dyDescent="0.15">
      <c r="A10" s="229">
        <v>4</v>
      </c>
      <c r="B10" s="1060"/>
      <c r="C10" s="1061"/>
      <c r="D10" s="1061"/>
      <c r="E10" s="1061"/>
      <c r="F10" s="1061"/>
      <c r="G10" s="1061"/>
      <c r="H10" s="1061"/>
      <c r="I10" s="1061"/>
      <c r="J10" s="1061"/>
      <c r="K10" s="1061"/>
      <c r="L10" s="1061"/>
      <c r="M10" s="1061"/>
      <c r="N10" s="1061"/>
      <c r="O10" s="1061"/>
      <c r="P10" s="1062"/>
      <c r="Q10" s="1068"/>
      <c r="R10" s="1069"/>
      <c r="S10" s="1069"/>
      <c r="T10" s="1069"/>
      <c r="U10" s="1069"/>
      <c r="V10" s="1069"/>
      <c r="W10" s="1069"/>
      <c r="X10" s="1069"/>
      <c r="Y10" s="1069"/>
      <c r="Z10" s="1069"/>
      <c r="AA10" s="1069"/>
      <c r="AB10" s="1069"/>
      <c r="AC10" s="1069"/>
      <c r="AD10" s="1069"/>
      <c r="AE10" s="1070"/>
      <c r="AF10" s="1065"/>
      <c r="AG10" s="1066"/>
      <c r="AH10" s="1066"/>
      <c r="AI10" s="1066"/>
      <c r="AJ10" s="1067"/>
      <c r="AK10" s="1110"/>
      <c r="AL10" s="1111"/>
      <c r="AM10" s="1111"/>
      <c r="AN10" s="1111"/>
      <c r="AO10" s="1111"/>
      <c r="AP10" s="1111"/>
      <c r="AQ10" s="1111"/>
      <c r="AR10" s="1111"/>
      <c r="AS10" s="1111"/>
      <c r="AT10" s="1111"/>
      <c r="AU10" s="1112"/>
      <c r="AV10" s="1112"/>
      <c r="AW10" s="1112"/>
      <c r="AX10" s="1112"/>
      <c r="AY10" s="1113"/>
      <c r="AZ10" s="223"/>
      <c r="BA10" s="223"/>
      <c r="BB10" s="223"/>
      <c r="BC10" s="223"/>
      <c r="BD10" s="223"/>
      <c r="BE10" s="224"/>
      <c r="BF10" s="224"/>
      <c r="BG10" s="224"/>
      <c r="BH10" s="224"/>
      <c r="BI10" s="224"/>
      <c r="BJ10" s="224"/>
      <c r="BK10" s="224"/>
      <c r="BL10" s="224"/>
      <c r="BM10" s="224"/>
      <c r="BN10" s="224"/>
      <c r="BO10" s="224"/>
      <c r="BP10" s="224"/>
      <c r="BQ10" s="229">
        <v>4</v>
      </c>
      <c r="BR10" s="230"/>
      <c r="BS10" s="1022"/>
      <c r="BT10" s="1023"/>
      <c r="BU10" s="1023"/>
      <c r="BV10" s="1023"/>
      <c r="BW10" s="1023"/>
      <c r="BX10" s="1023"/>
      <c r="BY10" s="1023"/>
      <c r="BZ10" s="1023"/>
      <c r="CA10" s="1023"/>
      <c r="CB10" s="1023"/>
      <c r="CC10" s="1023"/>
      <c r="CD10" s="1023"/>
      <c r="CE10" s="1023"/>
      <c r="CF10" s="1023"/>
      <c r="CG10" s="1044"/>
      <c r="CH10" s="1019"/>
      <c r="CI10" s="1020"/>
      <c r="CJ10" s="1020"/>
      <c r="CK10" s="1020"/>
      <c r="CL10" s="1021"/>
      <c r="CM10" s="1019"/>
      <c r="CN10" s="1020"/>
      <c r="CO10" s="1020"/>
      <c r="CP10" s="1020"/>
      <c r="CQ10" s="1021"/>
      <c r="CR10" s="1019"/>
      <c r="CS10" s="1020"/>
      <c r="CT10" s="1020"/>
      <c r="CU10" s="1020"/>
      <c r="CV10" s="1021"/>
      <c r="CW10" s="1019"/>
      <c r="CX10" s="1020"/>
      <c r="CY10" s="1020"/>
      <c r="CZ10" s="1020"/>
      <c r="DA10" s="1021"/>
      <c r="DB10" s="1019"/>
      <c r="DC10" s="1020"/>
      <c r="DD10" s="1020"/>
      <c r="DE10" s="1020"/>
      <c r="DF10" s="1021"/>
      <c r="DG10" s="1019"/>
      <c r="DH10" s="1020"/>
      <c r="DI10" s="1020"/>
      <c r="DJ10" s="1020"/>
      <c r="DK10" s="1021"/>
      <c r="DL10" s="1019"/>
      <c r="DM10" s="1020"/>
      <c r="DN10" s="1020"/>
      <c r="DO10" s="1020"/>
      <c r="DP10" s="1021"/>
      <c r="DQ10" s="1019"/>
      <c r="DR10" s="1020"/>
      <c r="DS10" s="1020"/>
      <c r="DT10" s="1020"/>
      <c r="DU10" s="1021"/>
      <c r="DV10" s="1022"/>
      <c r="DW10" s="1023"/>
      <c r="DX10" s="1023"/>
      <c r="DY10" s="1023"/>
      <c r="DZ10" s="1024"/>
      <c r="EA10" s="225"/>
    </row>
    <row r="11" spans="1:131" s="226" customFormat="1" ht="26.25" customHeight="1" x14ac:dyDescent="0.15">
      <c r="A11" s="229">
        <v>5</v>
      </c>
      <c r="B11" s="1060"/>
      <c r="C11" s="1061"/>
      <c r="D11" s="1061"/>
      <c r="E11" s="1061"/>
      <c r="F11" s="1061"/>
      <c r="G11" s="1061"/>
      <c r="H11" s="1061"/>
      <c r="I11" s="1061"/>
      <c r="J11" s="1061"/>
      <c r="K11" s="1061"/>
      <c r="L11" s="1061"/>
      <c r="M11" s="1061"/>
      <c r="N11" s="1061"/>
      <c r="O11" s="1061"/>
      <c r="P11" s="1062"/>
      <c r="Q11" s="1068"/>
      <c r="R11" s="1069"/>
      <c r="S11" s="1069"/>
      <c r="T11" s="1069"/>
      <c r="U11" s="1069"/>
      <c r="V11" s="1069"/>
      <c r="W11" s="1069"/>
      <c r="X11" s="1069"/>
      <c r="Y11" s="1069"/>
      <c r="Z11" s="1069"/>
      <c r="AA11" s="1069"/>
      <c r="AB11" s="1069"/>
      <c r="AC11" s="1069"/>
      <c r="AD11" s="1069"/>
      <c r="AE11" s="1070"/>
      <c r="AF11" s="1065"/>
      <c r="AG11" s="1066"/>
      <c r="AH11" s="1066"/>
      <c r="AI11" s="1066"/>
      <c r="AJ11" s="1067"/>
      <c r="AK11" s="1110"/>
      <c r="AL11" s="1111"/>
      <c r="AM11" s="1111"/>
      <c r="AN11" s="1111"/>
      <c r="AO11" s="1111"/>
      <c r="AP11" s="1111"/>
      <c r="AQ11" s="1111"/>
      <c r="AR11" s="1111"/>
      <c r="AS11" s="1111"/>
      <c r="AT11" s="1111"/>
      <c r="AU11" s="1112"/>
      <c r="AV11" s="1112"/>
      <c r="AW11" s="1112"/>
      <c r="AX11" s="1112"/>
      <c r="AY11" s="1113"/>
      <c r="AZ11" s="223"/>
      <c r="BA11" s="223"/>
      <c r="BB11" s="223"/>
      <c r="BC11" s="223"/>
      <c r="BD11" s="223"/>
      <c r="BE11" s="224"/>
      <c r="BF11" s="224"/>
      <c r="BG11" s="224"/>
      <c r="BH11" s="224"/>
      <c r="BI11" s="224"/>
      <c r="BJ11" s="224"/>
      <c r="BK11" s="224"/>
      <c r="BL11" s="224"/>
      <c r="BM11" s="224"/>
      <c r="BN11" s="224"/>
      <c r="BO11" s="224"/>
      <c r="BP11" s="224"/>
      <c r="BQ11" s="229">
        <v>5</v>
      </c>
      <c r="BR11" s="230"/>
      <c r="BS11" s="1022"/>
      <c r="BT11" s="1023"/>
      <c r="BU11" s="1023"/>
      <c r="BV11" s="1023"/>
      <c r="BW11" s="1023"/>
      <c r="BX11" s="1023"/>
      <c r="BY11" s="1023"/>
      <c r="BZ11" s="1023"/>
      <c r="CA11" s="1023"/>
      <c r="CB11" s="1023"/>
      <c r="CC11" s="1023"/>
      <c r="CD11" s="1023"/>
      <c r="CE11" s="1023"/>
      <c r="CF11" s="1023"/>
      <c r="CG11" s="1044"/>
      <c r="CH11" s="1019"/>
      <c r="CI11" s="1020"/>
      <c r="CJ11" s="1020"/>
      <c r="CK11" s="1020"/>
      <c r="CL11" s="1021"/>
      <c r="CM11" s="1019"/>
      <c r="CN11" s="1020"/>
      <c r="CO11" s="1020"/>
      <c r="CP11" s="1020"/>
      <c r="CQ11" s="1021"/>
      <c r="CR11" s="1019"/>
      <c r="CS11" s="1020"/>
      <c r="CT11" s="1020"/>
      <c r="CU11" s="1020"/>
      <c r="CV11" s="1021"/>
      <c r="CW11" s="1019"/>
      <c r="CX11" s="1020"/>
      <c r="CY11" s="1020"/>
      <c r="CZ11" s="1020"/>
      <c r="DA11" s="1021"/>
      <c r="DB11" s="1019"/>
      <c r="DC11" s="1020"/>
      <c r="DD11" s="1020"/>
      <c r="DE11" s="1020"/>
      <c r="DF11" s="1021"/>
      <c r="DG11" s="1019"/>
      <c r="DH11" s="1020"/>
      <c r="DI11" s="1020"/>
      <c r="DJ11" s="1020"/>
      <c r="DK11" s="1021"/>
      <c r="DL11" s="1019"/>
      <c r="DM11" s="1020"/>
      <c r="DN11" s="1020"/>
      <c r="DO11" s="1020"/>
      <c r="DP11" s="1021"/>
      <c r="DQ11" s="1019"/>
      <c r="DR11" s="1020"/>
      <c r="DS11" s="1020"/>
      <c r="DT11" s="1020"/>
      <c r="DU11" s="1021"/>
      <c r="DV11" s="1022"/>
      <c r="DW11" s="1023"/>
      <c r="DX11" s="1023"/>
      <c r="DY11" s="1023"/>
      <c r="DZ11" s="1024"/>
      <c r="EA11" s="225"/>
    </row>
    <row r="12" spans="1:131" s="226" customFormat="1" ht="26.25" customHeight="1" x14ac:dyDescent="0.15">
      <c r="A12" s="229">
        <v>6</v>
      </c>
      <c r="B12" s="1060"/>
      <c r="C12" s="1061"/>
      <c r="D12" s="1061"/>
      <c r="E12" s="1061"/>
      <c r="F12" s="1061"/>
      <c r="G12" s="1061"/>
      <c r="H12" s="1061"/>
      <c r="I12" s="1061"/>
      <c r="J12" s="1061"/>
      <c r="K12" s="1061"/>
      <c r="L12" s="1061"/>
      <c r="M12" s="1061"/>
      <c r="N12" s="1061"/>
      <c r="O12" s="1061"/>
      <c r="P12" s="1062"/>
      <c r="Q12" s="1068"/>
      <c r="R12" s="1069"/>
      <c r="S12" s="1069"/>
      <c r="T12" s="1069"/>
      <c r="U12" s="1069"/>
      <c r="V12" s="1069"/>
      <c r="W12" s="1069"/>
      <c r="X12" s="1069"/>
      <c r="Y12" s="1069"/>
      <c r="Z12" s="1069"/>
      <c r="AA12" s="1069"/>
      <c r="AB12" s="1069"/>
      <c r="AC12" s="1069"/>
      <c r="AD12" s="1069"/>
      <c r="AE12" s="1070"/>
      <c r="AF12" s="1065"/>
      <c r="AG12" s="1066"/>
      <c r="AH12" s="1066"/>
      <c r="AI12" s="1066"/>
      <c r="AJ12" s="1067"/>
      <c r="AK12" s="1110"/>
      <c r="AL12" s="1111"/>
      <c r="AM12" s="1111"/>
      <c r="AN12" s="1111"/>
      <c r="AO12" s="1111"/>
      <c r="AP12" s="1111"/>
      <c r="AQ12" s="1111"/>
      <c r="AR12" s="1111"/>
      <c r="AS12" s="1111"/>
      <c r="AT12" s="1111"/>
      <c r="AU12" s="1112"/>
      <c r="AV12" s="1112"/>
      <c r="AW12" s="1112"/>
      <c r="AX12" s="1112"/>
      <c r="AY12" s="1113"/>
      <c r="AZ12" s="223"/>
      <c r="BA12" s="223"/>
      <c r="BB12" s="223"/>
      <c r="BC12" s="223"/>
      <c r="BD12" s="223"/>
      <c r="BE12" s="224"/>
      <c r="BF12" s="224"/>
      <c r="BG12" s="224"/>
      <c r="BH12" s="224"/>
      <c r="BI12" s="224"/>
      <c r="BJ12" s="224"/>
      <c r="BK12" s="224"/>
      <c r="BL12" s="224"/>
      <c r="BM12" s="224"/>
      <c r="BN12" s="224"/>
      <c r="BO12" s="224"/>
      <c r="BP12" s="224"/>
      <c r="BQ12" s="229">
        <v>6</v>
      </c>
      <c r="BR12" s="230"/>
      <c r="BS12" s="1022"/>
      <c r="BT12" s="1023"/>
      <c r="BU12" s="1023"/>
      <c r="BV12" s="1023"/>
      <c r="BW12" s="1023"/>
      <c r="BX12" s="1023"/>
      <c r="BY12" s="1023"/>
      <c r="BZ12" s="1023"/>
      <c r="CA12" s="1023"/>
      <c r="CB12" s="1023"/>
      <c r="CC12" s="1023"/>
      <c r="CD12" s="1023"/>
      <c r="CE12" s="1023"/>
      <c r="CF12" s="1023"/>
      <c r="CG12" s="1044"/>
      <c r="CH12" s="1019"/>
      <c r="CI12" s="1020"/>
      <c r="CJ12" s="1020"/>
      <c r="CK12" s="1020"/>
      <c r="CL12" s="1021"/>
      <c r="CM12" s="1019"/>
      <c r="CN12" s="1020"/>
      <c r="CO12" s="1020"/>
      <c r="CP12" s="1020"/>
      <c r="CQ12" s="1021"/>
      <c r="CR12" s="1019"/>
      <c r="CS12" s="1020"/>
      <c r="CT12" s="1020"/>
      <c r="CU12" s="1020"/>
      <c r="CV12" s="1021"/>
      <c r="CW12" s="1019"/>
      <c r="CX12" s="1020"/>
      <c r="CY12" s="1020"/>
      <c r="CZ12" s="1020"/>
      <c r="DA12" s="1021"/>
      <c r="DB12" s="1019"/>
      <c r="DC12" s="1020"/>
      <c r="DD12" s="1020"/>
      <c r="DE12" s="1020"/>
      <c r="DF12" s="1021"/>
      <c r="DG12" s="1019"/>
      <c r="DH12" s="1020"/>
      <c r="DI12" s="1020"/>
      <c r="DJ12" s="1020"/>
      <c r="DK12" s="1021"/>
      <c r="DL12" s="1019"/>
      <c r="DM12" s="1020"/>
      <c r="DN12" s="1020"/>
      <c r="DO12" s="1020"/>
      <c r="DP12" s="1021"/>
      <c r="DQ12" s="1019"/>
      <c r="DR12" s="1020"/>
      <c r="DS12" s="1020"/>
      <c r="DT12" s="1020"/>
      <c r="DU12" s="1021"/>
      <c r="DV12" s="1022"/>
      <c r="DW12" s="1023"/>
      <c r="DX12" s="1023"/>
      <c r="DY12" s="1023"/>
      <c r="DZ12" s="1024"/>
      <c r="EA12" s="225"/>
    </row>
    <row r="13" spans="1:131" s="226" customFormat="1" ht="26.25" customHeight="1" x14ac:dyDescent="0.15">
      <c r="A13" s="229">
        <v>7</v>
      </c>
      <c r="B13" s="1060"/>
      <c r="C13" s="1061"/>
      <c r="D13" s="1061"/>
      <c r="E13" s="1061"/>
      <c r="F13" s="1061"/>
      <c r="G13" s="1061"/>
      <c r="H13" s="1061"/>
      <c r="I13" s="1061"/>
      <c r="J13" s="1061"/>
      <c r="K13" s="1061"/>
      <c r="L13" s="1061"/>
      <c r="M13" s="1061"/>
      <c r="N13" s="1061"/>
      <c r="O13" s="1061"/>
      <c r="P13" s="1062"/>
      <c r="Q13" s="1068"/>
      <c r="R13" s="1069"/>
      <c r="S13" s="1069"/>
      <c r="T13" s="1069"/>
      <c r="U13" s="1069"/>
      <c r="V13" s="1069"/>
      <c r="W13" s="1069"/>
      <c r="X13" s="1069"/>
      <c r="Y13" s="1069"/>
      <c r="Z13" s="1069"/>
      <c r="AA13" s="1069"/>
      <c r="AB13" s="1069"/>
      <c r="AC13" s="1069"/>
      <c r="AD13" s="1069"/>
      <c r="AE13" s="1070"/>
      <c r="AF13" s="1065"/>
      <c r="AG13" s="1066"/>
      <c r="AH13" s="1066"/>
      <c r="AI13" s="1066"/>
      <c r="AJ13" s="1067"/>
      <c r="AK13" s="1110"/>
      <c r="AL13" s="1111"/>
      <c r="AM13" s="1111"/>
      <c r="AN13" s="1111"/>
      <c r="AO13" s="1111"/>
      <c r="AP13" s="1111"/>
      <c r="AQ13" s="1111"/>
      <c r="AR13" s="1111"/>
      <c r="AS13" s="1111"/>
      <c r="AT13" s="1111"/>
      <c r="AU13" s="1112"/>
      <c r="AV13" s="1112"/>
      <c r="AW13" s="1112"/>
      <c r="AX13" s="1112"/>
      <c r="AY13" s="1113"/>
      <c r="AZ13" s="223"/>
      <c r="BA13" s="223"/>
      <c r="BB13" s="223"/>
      <c r="BC13" s="223"/>
      <c r="BD13" s="223"/>
      <c r="BE13" s="224"/>
      <c r="BF13" s="224"/>
      <c r="BG13" s="224"/>
      <c r="BH13" s="224"/>
      <c r="BI13" s="224"/>
      <c r="BJ13" s="224"/>
      <c r="BK13" s="224"/>
      <c r="BL13" s="224"/>
      <c r="BM13" s="224"/>
      <c r="BN13" s="224"/>
      <c r="BO13" s="224"/>
      <c r="BP13" s="224"/>
      <c r="BQ13" s="229">
        <v>7</v>
      </c>
      <c r="BR13" s="230"/>
      <c r="BS13" s="1022"/>
      <c r="BT13" s="1023"/>
      <c r="BU13" s="1023"/>
      <c r="BV13" s="1023"/>
      <c r="BW13" s="1023"/>
      <c r="BX13" s="1023"/>
      <c r="BY13" s="1023"/>
      <c r="BZ13" s="1023"/>
      <c r="CA13" s="1023"/>
      <c r="CB13" s="1023"/>
      <c r="CC13" s="1023"/>
      <c r="CD13" s="1023"/>
      <c r="CE13" s="1023"/>
      <c r="CF13" s="1023"/>
      <c r="CG13" s="1044"/>
      <c r="CH13" s="1019"/>
      <c r="CI13" s="1020"/>
      <c r="CJ13" s="1020"/>
      <c r="CK13" s="1020"/>
      <c r="CL13" s="1021"/>
      <c r="CM13" s="1019"/>
      <c r="CN13" s="1020"/>
      <c r="CO13" s="1020"/>
      <c r="CP13" s="1020"/>
      <c r="CQ13" s="1021"/>
      <c r="CR13" s="1019"/>
      <c r="CS13" s="1020"/>
      <c r="CT13" s="1020"/>
      <c r="CU13" s="1020"/>
      <c r="CV13" s="1021"/>
      <c r="CW13" s="1019"/>
      <c r="CX13" s="1020"/>
      <c r="CY13" s="1020"/>
      <c r="CZ13" s="1020"/>
      <c r="DA13" s="1021"/>
      <c r="DB13" s="1019"/>
      <c r="DC13" s="1020"/>
      <c r="DD13" s="1020"/>
      <c r="DE13" s="1020"/>
      <c r="DF13" s="1021"/>
      <c r="DG13" s="1019"/>
      <c r="DH13" s="1020"/>
      <c r="DI13" s="1020"/>
      <c r="DJ13" s="1020"/>
      <c r="DK13" s="1021"/>
      <c r="DL13" s="1019"/>
      <c r="DM13" s="1020"/>
      <c r="DN13" s="1020"/>
      <c r="DO13" s="1020"/>
      <c r="DP13" s="1021"/>
      <c r="DQ13" s="1019"/>
      <c r="DR13" s="1020"/>
      <c r="DS13" s="1020"/>
      <c r="DT13" s="1020"/>
      <c r="DU13" s="1021"/>
      <c r="DV13" s="1022"/>
      <c r="DW13" s="1023"/>
      <c r="DX13" s="1023"/>
      <c r="DY13" s="1023"/>
      <c r="DZ13" s="1024"/>
      <c r="EA13" s="225"/>
    </row>
    <row r="14" spans="1:131" s="226" customFormat="1" ht="26.25" customHeight="1" x14ac:dyDescent="0.15">
      <c r="A14" s="229">
        <v>8</v>
      </c>
      <c r="B14" s="1060"/>
      <c r="C14" s="1061"/>
      <c r="D14" s="1061"/>
      <c r="E14" s="1061"/>
      <c r="F14" s="1061"/>
      <c r="G14" s="1061"/>
      <c r="H14" s="1061"/>
      <c r="I14" s="1061"/>
      <c r="J14" s="1061"/>
      <c r="K14" s="1061"/>
      <c r="L14" s="1061"/>
      <c r="M14" s="1061"/>
      <c r="N14" s="1061"/>
      <c r="O14" s="1061"/>
      <c r="P14" s="1062"/>
      <c r="Q14" s="1068"/>
      <c r="R14" s="1069"/>
      <c r="S14" s="1069"/>
      <c r="T14" s="1069"/>
      <c r="U14" s="1069"/>
      <c r="V14" s="1069"/>
      <c r="W14" s="1069"/>
      <c r="X14" s="1069"/>
      <c r="Y14" s="1069"/>
      <c r="Z14" s="1069"/>
      <c r="AA14" s="1069"/>
      <c r="AB14" s="1069"/>
      <c r="AC14" s="1069"/>
      <c r="AD14" s="1069"/>
      <c r="AE14" s="1070"/>
      <c r="AF14" s="1065"/>
      <c r="AG14" s="1066"/>
      <c r="AH14" s="1066"/>
      <c r="AI14" s="1066"/>
      <c r="AJ14" s="1067"/>
      <c r="AK14" s="1110"/>
      <c r="AL14" s="1111"/>
      <c r="AM14" s="1111"/>
      <c r="AN14" s="1111"/>
      <c r="AO14" s="1111"/>
      <c r="AP14" s="1111"/>
      <c r="AQ14" s="1111"/>
      <c r="AR14" s="1111"/>
      <c r="AS14" s="1111"/>
      <c r="AT14" s="1111"/>
      <c r="AU14" s="1112"/>
      <c r="AV14" s="1112"/>
      <c r="AW14" s="1112"/>
      <c r="AX14" s="1112"/>
      <c r="AY14" s="1113"/>
      <c r="AZ14" s="223"/>
      <c r="BA14" s="223"/>
      <c r="BB14" s="223"/>
      <c r="BC14" s="223"/>
      <c r="BD14" s="223"/>
      <c r="BE14" s="224"/>
      <c r="BF14" s="224"/>
      <c r="BG14" s="224"/>
      <c r="BH14" s="224"/>
      <c r="BI14" s="224"/>
      <c r="BJ14" s="224"/>
      <c r="BK14" s="224"/>
      <c r="BL14" s="224"/>
      <c r="BM14" s="224"/>
      <c r="BN14" s="224"/>
      <c r="BO14" s="224"/>
      <c r="BP14" s="224"/>
      <c r="BQ14" s="229">
        <v>8</v>
      </c>
      <c r="BR14" s="230"/>
      <c r="BS14" s="1022"/>
      <c r="BT14" s="1023"/>
      <c r="BU14" s="1023"/>
      <c r="BV14" s="1023"/>
      <c r="BW14" s="1023"/>
      <c r="BX14" s="1023"/>
      <c r="BY14" s="1023"/>
      <c r="BZ14" s="1023"/>
      <c r="CA14" s="1023"/>
      <c r="CB14" s="1023"/>
      <c r="CC14" s="1023"/>
      <c r="CD14" s="1023"/>
      <c r="CE14" s="1023"/>
      <c r="CF14" s="1023"/>
      <c r="CG14" s="1044"/>
      <c r="CH14" s="1019"/>
      <c r="CI14" s="1020"/>
      <c r="CJ14" s="1020"/>
      <c r="CK14" s="1020"/>
      <c r="CL14" s="1021"/>
      <c r="CM14" s="1019"/>
      <c r="CN14" s="1020"/>
      <c r="CO14" s="1020"/>
      <c r="CP14" s="1020"/>
      <c r="CQ14" s="1021"/>
      <c r="CR14" s="1019"/>
      <c r="CS14" s="1020"/>
      <c r="CT14" s="1020"/>
      <c r="CU14" s="1020"/>
      <c r="CV14" s="1021"/>
      <c r="CW14" s="1019"/>
      <c r="CX14" s="1020"/>
      <c r="CY14" s="1020"/>
      <c r="CZ14" s="1020"/>
      <c r="DA14" s="1021"/>
      <c r="DB14" s="1019"/>
      <c r="DC14" s="1020"/>
      <c r="DD14" s="1020"/>
      <c r="DE14" s="1020"/>
      <c r="DF14" s="1021"/>
      <c r="DG14" s="1019"/>
      <c r="DH14" s="1020"/>
      <c r="DI14" s="1020"/>
      <c r="DJ14" s="1020"/>
      <c r="DK14" s="1021"/>
      <c r="DL14" s="1019"/>
      <c r="DM14" s="1020"/>
      <c r="DN14" s="1020"/>
      <c r="DO14" s="1020"/>
      <c r="DP14" s="1021"/>
      <c r="DQ14" s="1019"/>
      <c r="DR14" s="1020"/>
      <c r="DS14" s="1020"/>
      <c r="DT14" s="1020"/>
      <c r="DU14" s="1021"/>
      <c r="DV14" s="1022"/>
      <c r="DW14" s="1023"/>
      <c r="DX14" s="1023"/>
      <c r="DY14" s="1023"/>
      <c r="DZ14" s="1024"/>
      <c r="EA14" s="225"/>
    </row>
    <row r="15" spans="1:131" s="226" customFormat="1" ht="26.25" customHeight="1" x14ac:dyDescent="0.15">
      <c r="A15" s="229">
        <v>9</v>
      </c>
      <c r="B15" s="1060"/>
      <c r="C15" s="1061"/>
      <c r="D15" s="1061"/>
      <c r="E15" s="1061"/>
      <c r="F15" s="1061"/>
      <c r="G15" s="1061"/>
      <c r="H15" s="1061"/>
      <c r="I15" s="1061"/>
      <c r="J15" s="1061"/>
      <c r="K15" s="1061"/>
      <c r="L15" s="1061"/>
      <c r="M15" s="1061"/>
      <c r="N15" s="1061"/>
      <c r="O15" s="1061"/>
      <c r="P15" s="1062"/>
      <c r="Q15" s="1068"/>
      <c r="R15" s="1069"/>
      <c r="S15" s="1069"/>
      <c r="T15" s="1069"/>
      <c r="U15" s="1069"/>
      <c r="V15" s="1069"/>
      <c r="W15" s="1069"/>
      <c r="X15" s="1069"/>
      <c r="Y15" s="1069"/>
      <c r="Z15" s="1069"/>
      <c r="AA15" s="1069"/>
      <c r="AB15" s="1069"/>
      <c r="AC15" s="1069"/>
      <c r="AD15" s="1069"/>
      <c r="AE15" s="1070"/>
      <c r="AF15" s="1065"/>
      <c r="AG15" s="1066"/>
      <c r="AH15" s="1066"/>
      <c r="AI15" s="1066"/>
      <c r="AJ15" s="1067"/>
      <c r="AK15" s="1110"/>
      <c r="AL15" s="1111"/>
      <c r="AM15" s="1111"/>
      <c r="AN15" s="1111"/>
      <c r="AO15" s="1111"/>
      <c r="AP15" s="1111"/>
      <c r="AQ15" s="1111"/>
      <c r="AR15" s="1111"/>
      <c r="AS15" s="1111"/>
      <c r="AT15" s="1111"/>
      <c r="AU15" s="1112"/>
      <c r="AV15" s="1112"/>
      <c r="AW15" s="1112"/>
      <c r="AX15" s="1112"/>
      <c r="AY15" s="1113"/>
      <c r="AZ15" s="223"/>
      <c r="BA15" s="223"/>
      <c r="BB15" s="223"/>
      <c r="BC15" s="223"/>
      <c r="BD15" s="223"/>
      <c r="BE15" s="224"/>
      <c r="BF15" s="224"/>
      <c r="BG15" s="224"/>
      <c r="BH15" s="224"/>
      <c r="BI15" s="224"/>
      <c r="BJ15" s="224"/>
      <c r="BK15" s="224"/>
      <c r="BL15" s="224"/>
      <c r="BM15" s="224"/>
      <c r="BN15" s="224"/>
      <c r="BO15" s="224"/>
      <c r="BP15" s="224"/>
      <c r="BQ15" s="229">
        <v>9</v>
      </c>
      <c r="BR15" s="230"/>
      <c r="BS15" s="1022"/>
      <c r="BT15" s="1023"/>
      <c r="BU15" s="1023"/>
      <c r="BV15" s="1023"/>
      <c r="BW15" s="1023"/>
      <c r="BX15" s="1023"/>
      <c r="BY15" s="1023"/>
      <c r="BZ15" s="1023"/>
      <c r="CA15" s="1023"/>
      <c r="CB15" s="1023"/>
      <c r="CC15" s="1023"/>
      <c r="CD15" s="1023"/>
      <c r="CE15" s="1023"/>
      <c r="CF15" s="1023"/>
      <c r="CG15" s="1044"/>
      <c r="CH15" s="1019"/>
      <c r="CI15" s="1020"/>
      <c r="CJ15" s="1020"/>
      <c r="CK15" s="1020"/>
      <c r="CL15" s="1021"/>
      <c r="CM15" s="1019"/>
      <c r="CN15" s="1020"/>
      <c r="CO15" s="1020"/>
      <c r="CP15" s="1020"/>
      <c r="CQ15" s="1021"/>
      <c r="CR15" s="1019"/>
      <c r="CS15" s="1020"/>
      <c r="CT15" s="1020"/>
      <c r="CU15" s="1020"/>
      <c r="CV15" s="1021"/>
      <c r="CW15" s="1019"/>
      <c r="CX15" s="1020"/>
      <c r="CY15" s="1020"/>
      <c r="CZ15" s="1020"/>
      <c r="DA15" s="1021"/>
      <c r="DB15" s="1019"/>
      <c r="DC15" s="1020"/>
      <c r="DD15" s="1020"/>
      <c r="DE15" s="1020"/>
      <c r="DF15" s="1021"/>
      <c r="DG15" s="1019"/>
      <c r="DH15" s="1020"/>
      <c r="DI15" s="1020"/>
      <c r="DJ15" s="1020"/>
      <c r="DK15" s="1021"/>
      <c r="DL15" s="1019"/>
      <c r="DM15" s="1020"/>
      <c r="DN15" s="1020"/>
      <c r="DO15" s="1020"/>
      <c r="DP15" s="1021"/>
      <c r="DQ15" s="1019"/>
      <c r="DR15" s="1020"/>
      <c r="DS15" s="1020"/>
      <c r="DT15" s="1020"/>
      <c r="DU15" s="1021"/>
      <c r="DV15" s="1022"/>
      <c r="DW15" s="1023"/>
      <c r="DX15" s="1023"/>
      <c r="DY15" s="1023"/>
      <c r="DZ15" s="1024"/>
      <c r="EA15" s="225"/>
    </row>
    <row r="16" spans="1:131" s="226" customFormat="1" ht="26.25" customHeight="1" x14ac:dyDescent="0.15">
      <c r="A16" s="229">
        <v>10</v>
      </c>
      <c r="B16" s="1060"/>
      <c r="C16" s="1061"/>
      <c r="D16" s="1061"/>
      <c r="E16" s="1061"/>
      <c r="F16" s="1061"/>
      <c r="G16" s="1061"/>
      <c r="H16" s="1061"/>
      <c r="I16" s="1061"/>
      <c r="J16" s="1061"/>
      <c r="K16" s="1061"/>
      <c r="L16" s="1061"/>
      <c r="M16" s="1061"/>
      <c r="N16" s="1061"/>
      <c r="O16" s="1061"/>
      <c r="P16" s="1062"/>
      <c r="Q16" s="1068"/>
      <c r="R16" s="1069"/>
      <c r="S16" s="1069"/>
      <c r="T16" s="1069"/>
      <c r="U16" s="1069"/>
      <c r="V16" s="1069"/>
      <c r="W16" s="1069"/>
      <c r="X16" s="1069"/>
      <c r="Y16" s="1069"/>
      <c r="Z16" s="1069"/>
      <c r="AA16" s="1069"/>
      <c r="AB16" s="1069"/>
      <c r="AC16" s="1069"/>
      <c r="AD16" s="1069"/>
      <c r="AE16" s="1070"/>
      <c r="AF16" s="1065"/>
      <c r="AG16" s="1066"/>
      <c r="AH16" s="1066"/>
      <c r="AI16" s="1066"/>
      <c r="AJ16" s="1067"/>
      <c r="AK16" s="1110"/>
      <c r="AL16" s="1111"/>
      <c r="AM16" s="1111"/>
      <c r="AN16" s="1111"/>
      <c r="AO16" s="1111"/>
      <c r="AP16" s="1111"/>
      <c r="AQ16" s="1111"/>
      <c r="AR16" s="1111"/>
      <c r="AS16" s="1111"/>
      <c r="AT16" s="1111"/>
      <c r="AU16" s="1112"/>
      <c r="AV16" s="1112"/>
      <c r="AW16" s="1112"/>
      <c r="AX16" s="1112"/>
      <c r="AY16" s="1113"/>
      <c r="AZ16" s="223"/>
      <c r="BA16" s="223"/>
      <c r="BB16" s="223"/>
      <c r="BC16" s="223"/>
      <c r="BD16" s="223"/>
      <c r="BE16" s="224"/>
      <c r="BF16" s="224"/>
      <c r="BG16" s="224"/>
      <c r="BH16" s="224"/>
      <c r="BI16" s="224"/>
      <c r="BJ16" s="224"/>
      <c r="BK16" s="224"/>
      <c r="BL16" s="224"/>
      <c r="BM16" s="224"/>
      <c r="BN16" s="224"/>
      <c r="BO16" s="224"/>
      <c r="BP16" s="224"/>
      <c r="BQ16" s="229">
        <v>10</v>
      </c>
      <c r="BR16" s="230"/>
      <c r="BS16" s="1022"/>
      <c r="BT16" s="1023"/>
      <c r="BU16" s="1023"/>
      <c r="BV16" s="1023"/>
      <c r="BW16" s="1023"/>
      <c r="BX16" s="1023"/>
      <c r="BY16" s="1023"/>
      <c r="BZ16" s="1023"/>
      <c r="CA16" s="1023"/>
      <c r="CB16" s="1023"/>
      <c r="CC16" s="1023"/>
      <c r="CD16" s="1023"/>
      <c r="CE16" s="1023"/>
      <c r="CF16" s="1023"/>
      <c r="CG16" s="1044"/>
      <c r="CH16" s="1019"/>
      <c r="CI16" s="1020"/>
      <c r="CJ16" s="1020"/>
      <c r="CK16" s="1020"/>
      <c r="CL16" s="1021"/>
      <c r="CM16" s="1019"/>
      <c r="CN16" s="1020"/>
      <c r="CO16" s="1020"/>
      <c r="CP16" s="1020"/>
      <c r="CQ16" s="1021"/>
      <c r="CR16" s="1019"/>
      <c r="CS16" s="1020"/>
      <c r="CT16" s="1020"/>
      <c r="CU16" s="1020"/>
      <c r="CV16" s="1021"/>
      <c r="CW16" s="1019"/>
      <c r="CX16" s="1020"/>
      <c r="CY16" s="1020"/>
      <c r="CZ16" s="1020"/>
      <c r="DA16" s="1021"/>
      <c r="DB16" s="1019"/>
      <c r="DC16" s="1020"/>
      <c r="DD16" s="1020"/>
      <c r="DE16" s="1020"/>
      <c r="DF16" s="1021"/>
      <c r="DG16" s="1019"/>
      <c r="DH16" s="1020"/>
      <c r="DI16" s="1020"/>
      <c r="DJ16" s="1020"/>
      <c r="DK16" s="1021"/>
      <c r="DL16" s="1019"/>
      <c r="DM16" s="1020"/>
      <c r="DN16" s="1020"/>
      <c r="DO16" s="1020"/>
      <c r="DP16" s="1021"/>
      <c r="DQ16" s="1019"/>
      <c r="DR16" s="1020"/>
      <c r="DS16" s="1020"/>
      <c r="DT16" s="1020"/>
      <c r="DU16" s="1021"/>
      <c r="DV16" s="1022"/>
      <c r="DW16" s="1023"/>
      <c r="DX16" s="1023"/>
      <c r="DY16" s="1023"/>
      <c r="DZ16" s="1024"/>
      <c r="EA16" s="225"/>
    </row>
    <row r="17" spans="1:131" s="226" customFormat="1" ht="26.25" customHeight="1" x14ac:dyDescent="0.15">
      <c r="A17" s="229">
        <v>11</v>
      </c>
      <c r="B17" s="1060"/>
      <c r="C17" s="1061"/>
      <c r="D17" s="1061"/>
      <c r="E17" s="1061"/>
      <c r="F17" s="1061"/>
      <c r="G17" s="1061"/>
      <c r="H17" s="1061"/>
      <c r="I17" s="1061"/>
      <c r="J17" s="1061"/>
      <c r="K17" s="1061"/>
      <c r="L17" s="1061"/>
      <c r="M17" s="1061"/>
      <c r="N17" s="1061"/>
      <c r="O17" s="1061"/>
      <c r="P17" s="1062"/>
      <c r="Q17" s="1068"/>
      <c r="R17" s="1069"/>
      <c r="S17" s="1069"/>
      <c r="T17" s="1069"/>
      <c r="U17" s="1069"/>
      <c r="V17" s="1069"/>
      <c r="W17" s="1069"/>
      <c r="X17" s="1069"/>
      <c r="Y17" s="1069"/>
      <c r="Z17" s="1069"/>
      <c r="AA17" s="1069"/>
      <c r="AB17" s="1069"/>
      <c r="AC17" s="1069"/>
      <c r="AD17" s="1069"/>
      <c r="AE17" s="1070"/>
      <c r="AF17" s="1065"/>
      <c r="AG17" s="1066"/>
      <c r="AH17" s="1066"/>
      <c r="AI17" s="1066"/>
      <c r="AJ17" s="1067"/>
      <c r="AK17" s="1110"/>
      <c r="AL17" s="1111"/>
      <c r="AM17" s="1111"/>
      <c r="AN17" s="1111"/>
      <c r="AO17" s="1111"/>
      <c r="AP17" s="1111"/>
      <c r="AQ17" s="1111"/>
      <c r="AR17" s="1111"/>
      <c r="AS17" s="1111"/>
      <c r="AT17" s="1111"/>
      <c r="AU17" s="1112"/>
      <c r="AV17" s="1112"/>
      <c r="AW17" s="1112"/>
      <c r="AX17" s="1112"/>
      <c r="AY17" s="1113"/>
      <c r="AZ17" s="223"/>
      <c r="BA17" s="223"/>
      <c r="BB17" s="223"/>
      <c r="BC17" s="223"/>
      <c r="BD17" s="223"/>
      <c r="BE17" s="224"/>
      <c r="BF17" s="224"/>
      <c r="BG17" s="224"/>
      <c r="BH17" s="224"/>
      <c r="BI17" s="224"/>
      <c r="BJ17" s="224"/>
      <c r="BK17" s="224"/>
      <c r="BL17" s="224"/>
      <c r="BM17" s="224"/>
      <c r="BN17" s="224"/>
      <c r="BO17" s="224"/>
      <c r="BP17" s="224"/>
      <c r="BQ17" s="229">
        <v>11</v>
      </c>
      <c r="BR17" s="230"/>
      <c r="BS17" s="1022"/>
      <c r="BT17" s="1023"/>
      <c r="BU17" s="1023"/>
      <c r="BV17" s="1023"/>
      <c r="BW17" s="1023"/>
      <c r="BX17" s="1023"/>
      <c r="BY17" s="1023"/>
      <c r="BZ17" s="1023"/>
      <c r="CA17" s="1023"/>
      <c r="CB17" s="1023"/>
      <c r="CC17" s="1023"/>
      <c r="CD17" s="1023"/>
      <c r="CE17" s="1023"/>
      <c r="CF17" s="1023"/>
      <c r="CG17" s="1044"/>
      <c r="CH17" s="1019"/>
      <c r="CI17" s="1020"/>
      <c r="CJ17" s="1020"/>
      <c r="CK17" s="1020"/>
      <c r="CL17" s="1021"/>
      <c r="CM17" s="1019"/>
      <c r="CN17" s="1020"/>
      <c r="CO17" s="1020"/>
      <c r="CP17" s="1020"/>
      <c r="CQ17" s="1021"/>
      <c r="CR17" s="1019"/>
      <c r="CS17" s="1020"/>
      <c r="CT17" s="1020"/>
      <c r="CU17" s="1020"/>
      <c r="CV17" s="1021"/>
      <c r="CW17" s="1019"/>
      <c r="CX17" s="1020"/>
      <c r="CY17" s="1020"/>
      <c r="CZ17" s="1020"/>
      <c r="DA17" s="1021"/>
      <c r="DB17" s="1019"/>
      <c r="DC17" s="1020"/>
      <c r="DD17" s="1020"/>
      <c r="DE17" s="1020"/>
      <c r="DF17" s="1021"/>
      <c r="DG17" s="1019"/>
      <c r="DH17" s="1020"/>
      <c r="DI17" s="1020"/>
      <c r="DJ17" s="1020"/>
      <c r="DK17" s="1021"/>
      <c r="DL17" s="1019"/>
      <c r="DM17" s="1020"/>
      <c r="DN17" s="1020"/>
      <c r="DO17" s="1020"/>
      <c r="DP17" s="1021"/>
      <c r="DQ17" s="1019"/>
      <c r="DR17" s="1020"/>
      <c r="DS17" s="1020"/>
      <c r="DT17" s="1020"/>
      <c r="DU17" s="1021"/>
      <c r="DV17" s="1022"/>
      <c r="DW17" s="1023"/>
      <c r="DX17" s="1023"/>
      <c r="DY17" s="1023"/>
      <c r="DZ17" s="1024"/>
      <c r="EA17" s="225"/>
    </row>
    <row r="18" spans="1:131" s="226" customFormat="1" ht="26.25" customHeight="1" x14ac:dyDescent="0.15">
      <c r="A18" s="229">
        <v>12</v>
      </c>
      <c r="B18" s="1060"/>
      <c r="C18" s="1061"/>
      <c r="D18" s="1061"/>
      <c r="E18" s="1061"/>
      <c r="F18" s="1061"/>
      <c r="G18" s="1061"/>
      <c r="H18" s="1061"/>
      <c r="I18" s="1061"/>
      <c r="J18" s="1061"/>
      <c r="K18" s="1061"/>
      <c r="L18" s="1061"/>
      <c r="M18" s="1061"/>
      <c r="N18" s="1061"/>
      <c r="O18" s="1061"/>
      <c r="P18" s="1062"/>
      <c r="Q18" s="1068"/>
      <c r="R18" s="1069"/>
      <c r="S18" s="1069"/>
      <c r="T18" s="1069"/>
      <c r="U18" s="1069"/>
      <c r="V18" s="1069"/>
      <c r="W18" s="1069"/>
      <c r="X18" s="1069"/>
      <c r="Y18" s="1069"/>
      <c r="Z18" s="1069"/>
      <c r="AA18" s="1069"/>
      <c r="AB18" s="1069"/>
      <c r="AC18" s="1069"/>
      <c r="AD18" s="1069"/>
      <c r="AE18" s="1070"/>
      <c r="AF18" s="1065"/>
      <c r="AG18" s="1066"/>
      <c r="AH18" s="1066"/>
      <c r="AI18" s="1066"/>
      <c r="AJ18" s="1067"/>
      <c r="AK18" s="1110"/>
      <c r="AL18" s="1111"/>
      <c r="AM18" s="1111"/>
      <c r="AN18" s="1111"/>
      <c r="AO18" s="1111"/>
      <c r="AP18" s="1111"/>
      <c r="AQ18" s="1111"/>
      <c r="AR18" s="1111"/>
      <c r="AS18" s="1111"/>
      <c r="AT18" s="1111"/>
      <c r="AU18" s="1112"/>
      <c r="AV18" s="1112"/>
      <c r="AW18" s="1112"/>
      <c r="AX18" s="1112"/>
      <c r="AY18" s="1113"/>
      <c r="AZ18" s="223"/>
      <c r="BA18" s="223"/>
      <c r="BB18" s="223"/>
      <c r="BC18" s="223"/>
      <c r="BD18" s="223"/>
      <c r="BE18" s="224"/>
      <c r="BF18" s="224"/>
      <c r="BG18" s="224"/>
      <c r="BH18" s="224"/>
      <c r="BI18" s="224"/>
      <c r="BJ18" s="224"/>
      <c r="BK18" s="224"/>
      <c r="BL18" s="224"/>
      <c r="BM18" s="224"/>
      <c r="BN18" s="224"/>
      <c r="BO18" s="224"/>
      <c r="BP18" s="224"/>
      <c r="BQ18" s="229">
        <v>12</v>
      </c>
      <c r="BR18" s="230"/>
      <c r="BS18" s="1022"/>
      <c r="BT18" s="1023"/>
      <c r="BU18" s="1023"/>
      <c r="BV18" s="1023"/>
      <c r="BW18" s="1023"/>
      <c r="BX18" s="1023"/>
      <c r="BY18" s="1023"/>
      <c r="BZ18" s="1023"/>
      <c r="CA18" s="1023"/>
      <c r="CB18" s="1023"/>
      <c r="CC18" s="1023"/>
      <c r="CD18" s="1023"/>
      <c r="CE18" s="1023"/>
      <c r="CF18" s="1023"/>
      <c r="CG18" s="1044"/>
      <c r="CH18" s="1019"/>
      <c r="CI18" s="1020"/>
      <c r="CJ18" s="1020"/>
      <c r="CK18" s="1020"/>
      <c r="CL18" s="1021"/>
      <c r="CM18" s="1019"/>
      <c r="CN18" s="1020"/>
      <c r="CO18" s="1020"/>
      <c r="CP18" s="1020"/>
      <c r="CQ18" s="1021"/>
      <c r="CR18" s="1019"/>
      <c r="CS18" s="1020"/>
      <c r="CT18" s="1020"/>
      <c r="CU18" s="1020"/>
      <c r="CV18" s="1021"/>
      <c r="CW18" s="1019"/>
      <c r="CX18" s="1020"/>
      <c r="CY18" s="1020"/>
      <c r="CZ18" s="1020"/>
      <c r="DA18" s="1021"/>
      <c r="DB18" s="1019"/>
      <c r="DC18" s="1020"/>
      <c r="DD18" s="1020"/>
      <c r="DE18" s="1020"/>
      <c r="DF18" s="1021"/>
      <c r="DG18" s="1019"/>
      <c r="DH18" s="1020"/>
      <c r="DI18" s="1020"/>
      <c r="DJ18" s="1020"/>
      <c r="DK18" s="1021"/>
      <c r="DL18" s="1019"/>
      <c r="DM18" s="1020"/>
      <c r="DN18" s="1020"/>
      <c r="DO18" s="1020"/>
      <c r="DP18" s="1021"/>
      <c r="DQ18" s="1019"/>
      <c r="DR18" s="1020"/>
      <c r="DS18" s="1020"/>
      <c r="DT18" s="1020"/>
      <c r="DU18" s="1021"/>
      <c r="DV18" s="1022"/>
      <c r="DW18" s="1023"/>
      <c r="DX18" s="1023"/>
      <c r="DY18" s="1023"/>
      <c r="DZ18" s="1024"/>
      <c r="EA18" s="225"/>
    </row>
    <row r="19" spans="1:131" s="226" customFormat="1" ht="26.25" customHeight="1" x14ac:dyDescent="0.15">
      <c r="A19" s="229">
        <v>13</v>
      </c>
      <c r="B19" s="1060"/>
      <c r="C19" s="1061"/>
      <c r="D19" s="1061"/>
      <c r="E19" s="1061"/>
      <c r="F19" s="1061"/>
      <c r="G19" s="1061"/>
      <c r="H19" s="1061"/>
      <c r="I19" s="1061"/>
      <c r="J19" s="1061"/>
      <c r="K19" s="1061"/>
      <c r="L19" s="1061"/>
      <c r="M19" s="1061"/>
      <c r="N19" s="1061"/>
      <c r="O19" s="1061"/>
      <c r="P19" s="1062"/>
      <c r="Q19" s="1068"/>
      <c r="R19" s="1069"/>
      <c r="S19" s="1069"/>
      <c r="T19" s="1069"/>
      <c r="U19" s="1069"/>
      <c r="V19" s="1069"/>
      <c r="W19" s="1069"/>
      <c r="X19" s="1069"/>
      <c r="Y19" s="1069"/>
      <c r="Z19" s="1069"/>
      <c r="AA19" s="1069"/>
      <c r="AB19" s="1069"/>
      <c r="AC19" s="1069"/>
      <c r="AD19" s="1069"/>
      <c r="AE19" s="1070"/>
      <c r="AF19" s="1065"/>
      <c r="AG19" s="1066"/>
      <c r="AH19" s="1066"/>
      <c r="AI19" s="1066"/>
      <c r="AJ19" s="1067"/>
      <c r="AK19" s="1110"/>
      <c r="AL19" s="1111"/>
      <c r="AM19" s="1111"/>
      <c r="AN19" s="1111"/>
      <c r="AO19" s="1111"/>
      <c r="AP19" s="1111"/>
      <c r="AQ19" s="1111"/>
      <c r="AR19" s="1111"/>
      <c r="AS19" s="1111"/>
      <c r="AT19" s="1111"/>
      <c r="AU19" s="1112"/>
      <c r="AV19" s="1112"/>
      <c r="AW19" s="1112"/>
      <c r="AX19" s="1112"/>
      <c r="AY19" s="1113"/>
      <c r="AZ19" s="223"/>
      <c r="BA19" s="223"/>
      <c r="BB19" s="223"/>
      <c r="BC19" s="223"/>
      <c r="BD19" s="223"/>
      <c r="BE19" s="224"/>
      <c r="BF19" s="224"/>
      <c r="BG19" s="224"/>
      <c r="BH19" s="224"/>
      <c r="BI19" s="224"/>
      <c r="BJ19" s="224"/>
      <c r="BK19" s="224"/>
      <c r="BL19" s="224"/>
      <c r="BM19" s="224"/>
      <c r="BN19" s="224"/>
      <c r="BO19" s="224"/>
      <c r="BP19" s="224"/>
      <c r="BQ19" s="229">
        <v>13</v>
      </c>
      <c r="BR19" s="230"/>
      <c r="BS19" s="1022"/>
      <c r="BT19" s="1023"/>
      <c r="BU19" s="1023"/>
      <c r="BV19" s="1023"/>
      <c r="BW19" s="1023"/>
      <c r="BX19" s="1023"/>
      <c r="BY19" s="1023"/>
      <c r="BZ19" s="1023"/>
      <c r="CA19" s="1023"/>
      <c r="CB19" s="1023"/>
      <c r="CC19" s="1023"/>
      <c r="CD19" s="1023"/>
      <c r="CE19" s="1023"/>
      <c r="CF19" s="1023"/>
      <c r="CG19" s="1044"/>
      <c r="CH19" s="1019"/>
      <c r="CI19" s="1020"/>
      <c r="CJ19" s="1020"/>
      <c r="CK19" s="1020"/>
      <c r="CL19" s="1021"/>
      <c r="CM19" s="1019"/>
      <c r="CN19" s="1020"/>
      <c r="CO19" s="1020"/>
      <c r="CP19" s="1020"/>
      <c r="CQ19" s="1021"/>
      <c r="CR19" s="1019"/>
      <c r="CS19" s="1020"/>
      <c r="CT19" s="1020"/>
      <c r="CU19" s="1020"/>
      <c r="CV19" s="1021"/>
      <c r="CW19" s="1019"/>
      <c r="CX19" s="1020"/>
      <c r="CY19" s="1020"/>
      <c r="CZ19" s="1020"/>
      <c r="DA19" s="1021"/>
      <c r="DB19" s="1019"/>
      <c r="DC19" s="1020"/>
      <c r="DD19" s="1020"/>
      <c r="DE19" s="1020"/>
      <c r="DF19" s="1021"/>
      <c r="DG19" s="1019"/>
      <c r="DH19" s="1020"/>
      <c r="DI19" s="1020"/>
      <c r="DJ19" s="1020"/>
      <c r="DK19" s="1021"/>
      <c r="DL19" s="1019"/>
      <c r="DM19" s="1020"/>
      <c r="DN19" s="1020"/>
      <c r="DO19" s="1020"/>
      <c r="DP19" s="1021"/>
      <c r="DQ19" s="1019"/>
      <c r="DR19" s="1020"/>
      <c r="DS19" s="1020"/>
      <c r="DT19" s="1020"/>
      <c r="DU19" s="1021"/>
      <c r="DV19" s="1022"/>
      <c r="DW19" s="1023"/>
      <c r="DX19" s="1023"/>
      <c r="DY19" s="1023"/>
      <c r="DZ19" s="1024"/>
      <c r="EA19" s="225"/>
    </row>
    <row r="20" spans="1:131" s="226" customFormat="1" ht="26.25" customHeight="1" x14ac:dyDescent="0.15">
      <c r="A20" s="229">
        <v>14</v>
      </c>
      <c r="B20" s="1060"/>
      <c r="C20" s="1061"/>
      <c r="D20" s="1061"/>
      <c r="E20" s="1061"/>
      <c r="F20" s="1061"/>
      <c r="G20" s="1061"/>
      <c r="H20" s="1061"/>
      <c r="I20" s="1061"/>
      <c r="J20" s="1061"/>
      <c r="K20" s="1061"/>
      <c r="L20" s="1061"/>
      <c r="M20" s="1061"/>
      <c r="N20" s="1061"/>
      <c r="O20" s="1061"/>
      <c r="P20" s="1062"/>
      <c r="Q20" s="1068"/>
      <c r="R20" s="1069"/>
      <c r="S20" s="1069"/>
      <c r="T20" s="1069"/>
      <c r="U20" s="1069"/>
      <c r="V20" s="1069"/>
      <c r="W20" s="1069"/>
      <c r="X20" s="1069"/>
      <c r="Y20" s="1069"/>
      <c r="Z20" s="1069"/>
      <c r="AA20" s="1069"/>
      <c r="AB20" s="1069"/>
      <c r="AC20" s="1069"/>
      <c r="AD20" s="1069"/>
      <c r="AE20" s="1070"/>
      <c r="AF20" s="1065"/>
      <c r="AG20" s="1066"/>
      <c r="AH20" s="1066"/>
      <c r="AI20" s="1066"/>
      <c r="AJ20" s="1067"/>
      <c r="AK20" s="1110"/>
      <c r="AL20" s="1111"/>
      <c r="AM20" s="1111"/>
      <c r="AN20" s="1111"/>
      <c r="AO20" s="1111"/>
      <c r="AP20" s="1111"/>
      <c r="AQ20" s="1111"/>
      <c r="AR20" s="1111"/>
      <c r="AS20" s="1111"/>
      <c r="AT20" s="1111"/>
      <c r="AU20" s="1112"/>
      <c r="AV20" s="1112"/>
      <c r="AW20" s="1112"/>
      <c r="AX20" s="1112"/>
      <c r="AY20" s="1113"/>
      <c r="AZ20" s="223"/>
      <c r="BA20" s="223"/>
      <c r="BB20" s="223"/>
      <c r="BC20" s="223"/>
      <c r="BD20" s="223"/>
      <c r="BE20" s="224"/>
      <c r="BF20" s="224"/>
      <c r="BG20" s="224"/>
      <c r="BH20" s="224"/>
      <c r="BI20" s="224"/>
      <c r="BJ20" s="224"/>
      <c r="BK20" s="224"/>
      <c r="BL20" s="224"/>
      <c r="BM20" s="224"/>
      <c r="BN20" s="224"/>
      <c r="BO20" s="224"/>
      <c r="BP20" s="224"/>
      <c r="BQ20" s="229">
        <v>14</v>
      </c>
      <c r="BR20" s="230"/>
      <c r="BS20" s="1022"/>
      <c r="BT20" s="1023"/>
      <c r="BU20" s="1023"/>
      <c r="BV20" s="1023"/>
      <c r="BW20" s="1023"/>
      <c r="BX20" s="1023"/>
      <c r="BY20" s="1023"/>
      <c r="BZ20" s="1023"/>
      <c r="CA20" s="1023"/>
      <c r="CB20" s="1023"/>
      <c r="CC20" s="1023"/>
      <c r="CD20" s="1023"/>
      <c r="CE20" s="1023"/>
      <c r="CF20" s="1023"/>
      <c r="CG20" s="1044"/>
      <c r="CH20" s="1019"/>
      <c r="CI20" s="1020"/>
      <c r="CJ20" s="1020"/>
      <c r="CK20" s="1020"/>
      <c r="CL20" s="1021"/>
      <c r="CM20" s="1019"/>
      <c r="CN20" s="1020"/>
      <c r="CO20" s="1020"/>
      <c r="CP20" s="1020"/>
      <c r="CQ20" s="1021"/>
      <c r="CR20" s="1019"/>
      <c r="CS20" s="1020"/>
      <c r="CT20" s="1020"/>
      <c r="CU20" s="1020"/>
      <c r="CV20" s="1021"/>
      <c r="CW20" s="1019"/>
      <c r="CX20" s="1020"/>
      <c r="CY20" s="1020"/>
      <c r="CZ20" s="1020"/>
      <c r="DA20" s="1021"/>
      <c r="DB20" s="1019"/>
      <c r="DC20" s="1020"/>
      <c r="DD20" s="1020"/>
      <c r="DE20" s="1020"/>
      <c r="DF20" s="1021"/>
      <c r="DG20" s="1019"/>
      <c r="DH20" s="1020"/>
      <c r="DI20" s="1020"/>
      <c r="DJ20" s="1020"/>
      <c r="DK20" s="1021"/>
      <c r="DL20" s="1019"/>
      <c r="DM20" s="1020"/>
      <c r="DN20" s="1020"/>
      <c r="DO20" s="1020"/>
      <c r="DP20" s="1021"/>
      <c r="DQ20" s="1019"/>
      <c r="DR20" s="1020"/>
      <c r="DS20" s="1020"/>
      <c r="DT20" s="1020"/>
      <c r="DU20" s="1021"/>
      <c r="DV20" s="1022"/>
      <c r="DW20" s="1023"/>
      <c r="DX20" s="1023"/>
      <c r="DY20" s="1023"/>
      <c r="DZ20" s="1024"/>
      <c r="EA20" s="225"/>
    </row>
    <row r="21" spans="1:131" s="226" customFormat="1" ht="26.25" customHeight="1" thickBot="1" x14ac:dyDescent="0.2">
      <c r="A21" s="229">
        <v>15</v>
      </c>
      <c r="B21" s="1060"/>
      <c r="C21" s="1061"/>
      <c r="D21" s="1061"/>
      <c r="E21" s="1061"/>
      <c r="F21" s="1061"/>
      <c r="G21" s="1061"/>
      <c r="H21" s="1061"/>
      <c r="I21" s="1061"/>
      <c r="J21" s="1061"/>
      <c r="K21" s="1061"/>
      <c r="L21" s="1061"/>
      <c r="M21" s="1061"/>
      <c r="N21" s="1061"/>
      <c r="O21" s="1061"/>
      <c r="P21" s="1062"/>
      <c r="Q21" s="1068"/>
      <c r="R21" s="1069"/>
      <c r="S21" s="1069"/>
      <c r="T21" s="1069"/>
      <c r="U21" s="1069"/>
      <c r="V21" s="1069"/>
      <c r="W21" s="1069"/>
      <c r="X21" s="1069"/>
      <c r="Y21" s="1069"/>
      <c r="Z21" s="1069"/>
      <c r="AA21" s="1069"/>
      <c r="AB21" s="1069"/>
      <c r="AC21" s="1069"/>
      <c r="AD21" s="1069"/>
      <c r="AE21" s="1070"/>
      <c r="AF21" s="1065"/>
      <c r="AG21" s="1066"/>
      <c r="AH21" s="1066"/>
      <c r="AI21" s="1066"/>
      <c r="AJ21" s="1067"/>
      <c r="AK21" s="1110"/>
      <c r="AL21" s="1111"/>
      <c r="AM21" s="1111"/>
      <c r="AN21" s="1111"/>
      <c r="AO21" s="1111"/>
      <c r="AP21" s="1111"/>
      <c r="AQ21" s="1111"/>
      <c r="AR21" s="1111"/>
      <c r="AS21" s="1111"/>
      <c r="AT21" s="1111"/>
      <c r="AU21" s="1112"/>
      <c r="AV21" s="1112"/>
      <c r="AW21" s="1112"/>
      <c r="AX21" s="1112"/>
      <c r="AY21" s="1113"/>
      <c r="AZ21" s="223"/>
      <c r="BA21" s="223"/>
      <c r="BB21" s="223"/>
      <c r="BC21" s="223"/>
      <c r="BD21" s="223"/>
      <c r="BE21" s="224"/>
      <c r="BF21" s="224"/>
      <c r="BG21" s="224"/>
      <c r="BH21" s="224"/>
      <c r="BI21" s="224"/>
      <c r="BJ21" s="224"/>
      <c r="BK21" s="224"/>
      <c r="BL21" s="224"/>
      <c r="BM21" s="224"/>
      <c r="BN21" s="224"/>
      <c r="BO21" s="224"/>
      <c r="BP21" s="224"/>
      <c r="BQ21" s="229">
        <v>15</v>
      </c>
      <c r="BR21" s="230"/>
      <c r="BS21" s="1022"/>
      <c r="BT21" s="1023"/>
      <c r="BU21" s="1023"/>
      <c r="BV21" s="1023"/>
      <c r="BW21" s="1023"/>
      <c r="BX21" s="1023"/>
      <c r="BY21" s="1023"/>
      <c r="BZ21" s="1023"/>
      <c r="CA21" s="1023"/>
      <c r="CB21" s="1023"/>
      <c r="CC21" s="1023"/>
      <c r="CD21" s="1023"/>
      <c r="CE21" s="1023"/>
      <c r="CF21" s="1023"/>
      <c r="CG21" s="1044"/>
      <c r="CH21" s="1019"/>
      <c r="CI21" s="1020"/>
      <c r="CJ21" s="1020"/>
      <c r="CK21" s="1020"/>
      <c r="CL21" s="1021"/>
      <c r="CM21" s="1019"/>
      <c r="CN21" s="1020"/>
      <c r="CO21" s="1020"/>
      <c r="CP21" s="1020"/>
      <c r="CQ21" s="1021"/>
      <c r="CR21" s="1019"/>
      <c r="CS21" s="1020"/>
      <c r="CT21" s="1020"/>
      <c r="CU21" s="1020"/>
      <c r="CV21" s="1021"/>
      <c r="CW21" s="1019"/>
      <c r="CX21" s="1020"/>
      <c r="CY21" s="1020"/>
      <c r="CZ21" s="1020"/>
      <c r="DA21" s="1021"/>
      <c r="DB21" s="1019"/>
      <c r="DC21" s="1020"/>
      <c r="DD21" s="1020"/>
      <c r="DE21" s="1020"/>
      <c r="DF21" s="1021"/>
      <c r="DG21" s="1019"/>
      <c r="DH21" s="1020"/>
      <c r="DI21" s="1020"/>
      <c r="DJ21" s="1020"/>
      <c r="DK21" s="1021"/>
      <c r="DL21" s="1019"/>
      <c r="DM21" s="1020"/>
      <c r="DN21" s="1020"/>
      <c r="DO21" s="1020"/>
      <c r="DP21" s="1021"/>
      <c r="DQ21" s="1019"/>
      <c r="DR21" s="1020"/>
      <c r="DS21" s="1020"/>
      <c r="DT21" s="1020"/>
      <c r="DU21" s="1021"/>
      <c r="DV21" s="1022"/>
      <c r="DW21" s="1023"/>
      <c r="DX21" s="1023"/>
      <c r="DY21" s="1023"/>
      <c r="DZ21" s="1024"/>
      <c r="EA21" s="225"/>
    </row>
    <row r="22" spans="1:131" s="226" customFormat="1" ht="26.25" customHeight="1" x14ac:dyDescent="0.15">
      <c r="A22" s="229">
        <v>16</v>
      </c>
      <c r="B22" s="1060"/>
      <c r="C22" s="1061"/>
      <c r="D22" s="1061"/>
      <c r="E22" s="1061"/>
      <c r="F22" s="1061"/>
      <c r="G22" s="1061"/>
      <c r="H22" s="1061"/>
      <c r="I22" s="1061"/>
      <c r="J22" s="1061"/>
      <c r="K22" s="1061"/>
      <c r="L22" s="1061"/>
      <c r="M22" s="1061"/>
      <c r="N22" s="1061"/>
      <c r="O22" s="1061"/>
      <c r="P22" s="1062"/>
      <c r="Q22" s="1103"/>
      <c r="R22" s="1104"/>
      <c r="S22" s="1104"/>
      <c r="T22" s="1104"/>
      <c r="U22" s="1104"/>
      <c r="V22" s="1104"/>
      <c r="W22" s="1104"/>
      <c r="X22" s="1104"/>
      <c r="Y22" s="1104"/>
      <c r="Z22" s="1104"/>
      <c r="AA22" s="1104"/>
      <c r="AB22" s="1104"/>
      <c r="AC22" s="1104"/>
      <c r="AD22" s="1104"/>
      <c r="AE22" s="1105"/>
      <c r="AF22" s="1065"/>
      <c r="AG22" s="1066"/>
      <c r="AH22" s="1066"/>
      <c r="AI22" s="1066"/>
      <c r="AJ22" s="1067"/>
      <c r="AK22" s="1106"/>
      <c r="AL22" s="1107"/>
      <c r="AM22" s="1107"/>
      <c r="AN22" s="1107"/>
      <c r="AO22" s="1107"/>
      <c r="AP22" s="1107"/>
      <c r="AQ22" s="1107"/>
      <c r="AR22" s="1107"/>
      <c r="AS22" s="1107"/>
      <c r="AT22" s="1107"/>
      <c r="AU22" s="1108"/>
      <c r="AV22" s="1108"/>
      <c r="AW22" s="1108"/>
      <c r="AX22" s="1108"/>
      <c r="AY22" s="1109"/>
      <c r="AZ22" s="1058" t="s">
        <v>387</v>
      </c>
      <c r="BA22" s="1058"/>
      <c r="BB22" s="1058"/>
      <c r="BC22" s="1058"/>
      <c r="BD22" s="1059"/>
      <c r="BE22" s="224"/>
      <c r="BF22" s="224"/>
      <c r="BG22" s="224"/>
      <c r="BH22" s="224"/>
      <c r="BI22" s="224"/>
      <c r="BJ22" s="224"/>
      <c r="BK22" s="224"/>
      <c r="BL22" s="224"/>
      <c r="BM22" s="224"/>
      <c r="BN22" s="224"/>
      <c r="BO22" s="224"/>
      <c r="BP22" s="224"/>
      <c r="BQ22" s="229">
        <v>16</v>
      </c>
      <c r="BR22" s="230"/>
      <c r="BS22" s="1022"/>
      <c r="BT22" s="1023"/>
      <c r="BU22" s="1023"/>
      <c r="BV22" s="1023"/>
      <c r="BW22" s="1023"/>
      <c r="BX22" s="1023"/>
      <c r="BY22" s="1023"/>
      <c r="BZ22" s="1023"/>
      <c r="CA22" s="1023"/>
      <c r="CB22" s="1023"/>
      <c r="CC22" s="1023"/>
      <c r="CD22" s="1023"/>
      <c r="CE22" s="1023"/>
      <c r="CF22" s="1023"/>
      <c r="CG22" s="1044"/>
      <c r="CH22" s="1019"/>
      <c r="CI22" s="1020"/>
      <c r="CJ22" s="1020"/>
      <c r="CK22" s="1020"/>
      <c r="CL22" s="1021"/>
      <c r="CM22" s="1019"/>
      <c r="CN22" s="1020"/>
      <c r="CO22" s="1020"/>
      <c r="CP22" s="1020"/>
      <c r="CQ22" s="1021"/>
      <c r="CR22" s="1019"/>
      <c r="CS22" s="1020"/>
      <c r="CT22" s="1020"/>
      <c r="CU22" s="1020"/>
      <c r="CV22" s="1021"/>
      <c r="CW22" s="1019"/>
      <c r="CX22" s="1020"/>
      <c r="CY22" s="1020"/>
      <c r="CZ22" s="1020"/>
      <c r="DA22" s="1021"/>
      <c r="DB22" s="1019"/>
      <c r="DC22" s="1020"/>
      <c r="DD22" s="1020"/>
      <c r="DE22" s="1020"/>
      <c r="DF22" s="1021"/>
      <c r="DG22" s="1019"/>
      <c r="DH22" s="1020"/>
      <c r="DI22" s="1020"/>
      <c r="DJ22" s="1020"/>
      <c r="DK22" s="1021"/>
      <c r="DL22" s="1019"/>
      <c r="DM22" s="1020"/>
      <c r="DN22" s="1020"/>
      <c r="DO22" s="1020"/>
      <c r="DP22" s="1021"/>
      <c r="DQ22" s="1019"/>
      <c r="DR22" s="1020"/>
      <c r="DS22" s="1020"/>
      <c r="DT22" s="1020"/>
      <c r="DU22" s="1021"/>
      <c r="DV22" s="1022"/>
      <c r="DW22" s="1023"/>
      <c r="DX22" s="1023"/>
      <c r="DY22" s="1023"/>
      <c r="DZ22" s="1024"/>
      <c r="EA22" s="225"/>
    </row>
    <row r="23" spans="1:131" s="226" customFormat="1" ht="26.25" customHeight="1" thickBot="1" x14ac:dyDescent="0.2">
      <c r="A23" s="231" t="s">
        <v>388</v>
      </c>
      <c r="B23" s="970" t="s">
        <v>389</v>
      </c>
      <c r="C23" s="971"/>
      <c r="D23" s="971"/>
      <c r="E23" s="971"/>
      <c r="F23" s="971"/>
      <c r="G23" s="971"/>
      <c r="H23" s="971"/>
      <c r="I23" s="971"/>
      <c r="J23" s="971"/>
      <c r="K23" s="971"/>
      <c r="L23" s="971"/>
      <c r="M23" s="971"/>
      <c r="N23" s="971"/>
      <c r="O23" s="971"/>
      <c r="P23" s="981"/>
      <c r="Q23" s="1097">
        <v>16048</v>
      </c>
      <c r="R23" s="1091"/>
      <c r="S23" s="1091"/>
      <c r="T23" s="1091"/>
      <c r="U23" s="1091"/>
      <c r="V23" s="1091">
        <v>14986</v>
      </c>
      <c r="W23" s="1091"/>
      <c r="X23" s="1091"/>
      <c r="Y23" s="1091"/>
      <c r="Z23" s="1091"/>
      <c r="AA23" s="1091">
        <v>1061</v>
      </c>
      <c r="AB23" s="1091"/>
      <c r="AC23" s="1091"/>
      <c r="AD23" s="1091"/>
      <c r="AE23" s="1098"/>
      <c r="AF23" s="1099">
        <v>1012</v>
      </c>
      <c r="AG23" s="1091"/>
      <c r="AH23" s="1091"/>
      <c r="AI23" s="1091"/>
      <c r="AJ23" s="1100"/>
      <c r="AK23" s="1101"/>
      <c r="AL23" s="1102"/>
      <c r="AM23" s="1102"/>
      <c r="AN23" s="1102"/>
      <c r="AO23" s="1102"/>
      <c r="AP23" s="1091">
        <v>12418</v>
      </c>
      <c r="AQ23" s="1091"/>
      <c r="AR23" s="1091"/>
      <c r="AS23" s="1091"/>
      <c r="AT23" s="1091"/>
      <c r="AU23" s="1092"/>
      <c r="AV23" s="1092"/>
      <c r="AW23" s="1092"/>
      <c r="AX23" s="1092"/>
      <c r="AY23" s="1093"/>
      <c r="AZ23" s="1094" t="s">
        <v>390</v>
      </c>
      <c r="BA23" s="1095"/>
      <c r="BB23" s="1095"/>
      <c r="BC23" s="1095"/>
      <c r="BD23" s="1096"/>
      <c r="BE23" s="224"/>
      <c r="BF23" s="224"/>
      <c r="BG23" s="224"/>
      <c r="BH23" s="224"/>
      <c r="BI23" s="224"/>
      <c r="BJ23" s="224"/>
      <c r="BK23" s="224"/>
      <c r="BL23" s="224"/>
      <c r="BM23" s="224"/>
      <c r="BN23" s="224"/>
      <c r="BO23" s="224"/>
      <c r="BP23" s="224"/>
      <c r="BQ23" s="229">
        <v>17</v>
      </c>
      <c r="BR23" s="230"/>
      <c r="BS23" s="1022"/>
      <c r="BT23" s="1023"/>
      <c r="BU23" s="1023"/>
      <c r="BV23" s="1023"/>
      <c r="BW23" s="1023"/>
      <c r="BX23" s="1023"/>
      <c r="BY23" s="1023"/>
      <c r="BZ23" s="1023"/>
      <c r="CA23" s="1023"/>
      <c r="CB23" s="1023"/>
      <c r="CC23" s="1023"/>
      <c r="CD23" s="1023"/>
      <c r="CE23" s="1023"/>
      <c r="CF23" s="1023"/>
      <c r="CG23" s="1044"/>
      <c r="CH23" s="1019"/>
      <c r="CI23" s="1020"/>
      <c r="CJ23" s="1020"/>
      <c r="CK23" s="1020"/>
      <c r="CL23" s="1021"/>
      <c r="CM23" s="1019"/>
      <c r="CN23" s="1020"/>
      <c r="CO23" s="1020"/>
      <c r="CP23" s="1020"/>
      <c r="CQ23" s="1021"/>
      <c r="CR23" s="1019"/>
      <c r="CS23" s="1020"/>
      <c r="CT23" s="1020"/>
      <c r="CU23" s="1020"/>
      <c r="CV23" s="1021"/>
      <c r="CW23" s="1019"/>
      <c r="CX23" s="1020"/>
      <c r="CY23" s="1020"/>
      <c r="CZ23" s="1020"/>
      <c r="DA23" s="1021"/>
      <c r="DB23" s="1019"/>
      <c r="DC23" s="1020"/>
      <c r="DD23" s="1020"/>
      <c r="DE23" s="1020"/>
      <c r="DF23" s="1021"/>
      <c r="DG23" s="1019"/>
      <c r="DH23" s="1020"/>
      <c r="DI23" s="1020"/>
      <c r="DJ23" s="1020"/>
      <c r="DK23" s="1021"/>
      <c r="DL23" s="1019"/>
      <c r="DM23" s="1020"/>
      <c r="DN23" s="1020"/>
      <c r="DO23" s="1020"/>
      <c r="DP23" s="1021"/>
      <c r="DQ23" s="1019"/>
      <c r="DR23" s="1020"/>
      <c r="DS23" s="1020"/>
      <c r="DT23" s="1020"/>
      <c r="DU23" s="1021"/>
      <c r="DV23" s="1022"/>
      <c r="DW23" s="1023"/>
      <c r="DX23" s="1023"/>
      <c r="DY23" s="1023"/>
      <c r="DZ23" s="1024"/>
      <c r="EA23" s="225"/>
    </row>
    <row r="24" spans="1:131" s="226" customFormat="1" ht="26.25" customHeight="1" x14ac:dyDescent="0.15">
      <c r="A24" s="1090" t="s">
        <v>391</v>
      </c>
      <c r="B24" s="1090"/>
      <c r="C24" s="1090"/>
      <c r="D24" s="1090"/>
      <c r="E24" s="1090"/>
      <c r="F24" s="1090"/>
      <c r="G24" s="1090"/>
      <c r="H24" s="1090"/>
      <c r="I24" s="1090"/>
      <c r="J24" s="1090"/>
      <c r="K24" s="1090"/>
      <c r="L24" s="1090"/>
      <c r="M24" s="1090"/>
      <c r="N24" s="1090"/>
      <c r="O24" s="1090"/>
      <c r="P24" s="1090"/>
      <c r="Q24" s="1090"/>
      <c r="R24" s="1090"/>
      <c r="S24" s="1090"/>
      <c r="T24" s="1090"/>
      <c r="U24" s="1090"/>
      <c r="V24" s="1090"/>
      <c r="W24" s="1090"/>
      <c r="X24" s="1090"/>
      <c r="Y24" s="1090"/>
      <c r="Z24" s="1090"/>
      <c r="AA24" s="1090"/>
      <c r="AB24" s="1090"/>
      <c r="AC24" s="1090"/>
      <c r="AD24" s="1090"/>
      <c r="AE24" s="1090"/>
      <c r="AF24" s="1090"/>
      <c r="AG24" s="1090"/>
      <c r="AH24" s="1090"/>
      <c r="AI24" s="1090"/>
      <c r="AJ24" s="1090"/>
      <c r="AK24" s="1090"/>
      <c r="AL24" s="1090"/>
      <c r="AM24" s="1090"/>
      <c r="AN24" s="1090"/>
      <c r="AO24" s="1090"/>
      <c r="AP24" s="1090"/>
      <c r="AQ24" s="1090"/>
      <c r="AR24" s="1090"/>
      <c r="AS24" s="1090"/>
      <c r="AT24" s="1090"/>
      <c r="AU24" s="1090"/>
      <c r="AV24" s="1090"/>
      <c r="AW24" s="1090"/>
      <c r="AX24" s="1090"/>
      <c r="AY24" s="1090"/>
      <c r="AZ24" s="223"/>
      <c r="BA24" s="223"/>
      <c r="BB24" s="223"/>
      <c r="BC24" s="223"/>
      <c r="BD24" s="223"/>
      <c r="BE24" s="224"/>
      <c r="BF24" s="224"/>
      <c r="BG24" s="224"/>
      <c r="BH24" s="224"/>
      <c r="BI24" s="224"/>
      <c r="BJ24" s="224"/>
      <c r="BK24" s="224"/>
      <c r="BL24" s="224"/>
      <c r="BM24" s="224"/>
      <c r="BN24" s="224"/>
      <c r="BO24" s="224"/>
      <c r="BP24" s="224"/>
      <c r="BQ24" s="229">
        <v>18</v>
      </c>
      <c r="BR24" s="230"/>
      <c r="BS24" s="1022"/>
      <c r="BT24" s="1023"/>
      <c r="BU24" s="1023"/>
      <c r="BV24" s="1023"/>
      <c r="BW24" s="1023"/>
      <c r="BX24" s="1023"/>
      <c r="BY24" s="1023"/>
      <c r="BZ24" s="1023"/>
      <c r="CA24" s="1023"/>
      <c r="CB24" s="1023"/>
      <c r="CC24" s="1023"/>
      <c r="CD24" s="1023"/>
      <c r="CE24" s="1023"/>
      <c r="CF24" s="1023"/>
      <c r="CG24" s="1044"/>
      <c r="CH24" s="1019"/>
      <c r="CI24" s="1020"/>
      <c r="CJ24" s="1020"/>
      <c r="CK24" s="1020"/>
      <c r="CL24" s="1021"/>
      <c r="CM24" s="1019"/>
      <c r="CN24" s="1020"/>
      <c r="CO24" s="1020"/>
      <c r="CP24" s="1020"/>
      <c r="CQ24" s="1021"/>
      <c r="CR24" s="1019"/>
      <c r="CS24" s="1020"/>
      <c r="CT24" s="1020"/>
      <c r="CU24" s="1020"/>
      <c r="CV24" s="1021"/>
      <c r="CW24" s="1019"/>
      <c r="CX24" s="1020"/>
      <c r="CY24" s="1020"/>
      <c r="CZ24" s="1020"/>
      <c r="DA24" s="1021"/>
      <c r="DB24" s="1019"/>
      <c r="DC24" s="1020"/>
      <c r="DD24" s="1020"/>
      <c r="DE24" s="1020"/>
      <c r="DF24" s="1021"/>
      <c r="DG24" s="1019"/>
      <c r="DH24" s="1020"/>
      <c r="DI24" s="1020"/>
      <c r="DJ24" s="1020"/>
      <c r="DK24" s="1021"/>
      <c r="DL24" s="1019"/>
      <c r="DM24" s="1020"/>
      <c r="DN24" s="1020"/>
      <c r="DO24" s="1020"/>
      <c r="DP24" s="1021"/>
      <c r="DQ24" s="1019"/>
      <c r="DR24" s="1020"/>
      <c r="DS24" s="1020"/>
      <c r="DT24" s="1020"/>
      <c r="DU24" s="1021"/>
      <c r="DV24" s="1022"/>
      <c r="DW24" s="1023"/>
      <c r="DX24" s="1023"/>
      <c r="DY24" s="1023"/>
      <c r="DZ24" s="1024"/>
      <c r="EA24" s="225"/>
    </row>
    <row r="25" spans="1:131" ht="26.25" customHeight="1" thickBot="1" x14ac:dyDescent="0.2">
      <c r="A25" s="1089" t="s">
        <v>392</v>
      </c>
      <c r="B25" s="1089"/>
      <c r="C25" s="1089"/>
      <c r="D25" s="1089"/>
      <c r="E25" s="1089"/>
      <c r="F25" s="1089"/>
      <c r="G25" s="1089"/>
      <c r="H25" s="1089"/>
      <c r="I25" s="1089"/>
      <c r="J25" s="1089"/>
      <c r="K25" s="1089"/>
      <c r="L25" s="1089"/>
      <c r="M25" s="1089"/>
      <c r="N25" s="1089"/>
      <c r="O25" s="1089"/>
      <c r="P25" s="1089"/>
      <c r="Q25" s="1089"/>
      <c r="R25" s="1089"/>
      <c r="S25" s="1089"/>
      <c r="T25" s="1089"/>
      <c r="U25" s="1089"/>
      <c r="V25" s="1089"/>
      <c r="W25" s="1089"/>
      <c r="X25" s="1089"/>
      <c r="Y25" s="1089"/>
      <c r="Z25" s="1089"/>
      <c r="AA25" s="1089"/>
      <c r="AB25" s="1089"/>
      <c r="AC25" s="1089"/>
      <c r="AD25" s="1089"/>
      <c r="AE25" s="1089"/>
      <c r="AF25" s="1089"/>
      <c r="AG25" s="1089"/>
      <c r="AH25" s="1089"/>
      <c r="AI25" s="1089"/>
      <c r="AJ25" s="1089"/>
      <c r="AK25" s="1089"/>
      <c r="AL25" s="1089"/>
      <c r="AM25" s="1089"/>
      <c r="AN25" s="1089"/>
      <c r="AO25" s="1089"/>
      <c r="AP25" s="1089"/>
      <c r="AQ25" s="1089"/>
      <c r="AR25" s="1089"/>
      <c r="AS25" s="1089"/>
      <c r="AT25" s="1089"/>
      <c r="AU25" s="1089"/>
      <c r="AV25" s="1089"/>
      <c r="AW25" s="1089"/>
      <c r="AX25" s="1089"/>
      <c r="AY25" s="1089"/>
      <c r="AZ25" s="1089"/>
      <c r="BA25" s="1089"/>
      <c r="BB25" s="1089"/>
      <c r="BC25" s="1089"/>
      <c r="BD25" s="1089"/>
      <c r="BE25" s="1089"/>
      <c r="BF25" s="1089"/>
      <c r="BG25" s="1089"/>
      <c r="BH25" s="1089"/>
      <c r="BI25" s="1089"/>
      <c r="BJ25" s="223"/>
      <c r="BK25" s="223"/>
      <c r="BL25" s="223"/>
      <c r="BM25" s="223"/>
      <c r="BN25" s="223"/>
      <c r="BO25" s="232"/>
      <c r="BP25" s="232"/>
      <c r="BQ25" s="229">
        <v>19</v>
      </c>
      <c r="BR25" s="230"/>
      <c r="BS25" s="1022"/>
      <c r="BT25" s="1023"/>
      <c r="BU25" s="1023"/>
      <c r="BV25" s="1023"/>
      <c r="BW25" s="1023"/>
      <c r="BX25" s="1023"/>
      <c r="BY25" s="1023"/>
      <c r="BZ25" s="1023"/>
      <c r="CA25" s="1023"/>
      <c r="CB25" s="1023"/>
      <c r="CC25" s="1023"/>
      <c r="CD25" s="1023"/>
      <c r="CE25" s="1023"/>
      <c r="CF25" s="1023"/>
      <c r="CG25" s="1044"/>
      <c r="CH25" s="1019"/>
      <c r="CI25" s="1020"/>
      <c r="CJ25" s="1020"/>
      <c r="CK25" s="1020"/>
      <c r="CL25" s="1021"/>
      <c r="CM25" s="1019"/>
      <c r="CN25" s="1020"/>
      <c r="CO25" s="1020"/>
      <c r="CP25" s="1020"/>
      <c r="CQ25" s="1021"/>
      <c r="CR25" s="1019"/>
      <c r="CS25" s="1020"/>
      <c r="CT25" s="1020"/>
      <c r="CU25" s="1020"/>
      <c r="CV25" s="1021"/>
      <c r="CW25" s="1019"/>
      <c r="CX25" s="1020"/>
      <c r="CY25" s="1020"/>
      <c r="CZ25" s="1020"/>
      <c r="DA25" s="1021"/>
      <c r="DB25" s="1019"/>
      <c r="DC25" s="1020"/>
      <c r="DD25" s="1020"/>
      <c r="DE25" s="1020"/>
      <c r="DF25" s="1021"/>
      <c r="DG25" s="1019"/>
      <c r="DH25" s="1020"/>
      <c r="DI25" s="1020"/>
      <c r="DJ25" s="1020"/>
      <c r="DK25" s="1021"/>
      <c r="DL25" s="1019"/>
      <c r="DM25" s="1020"/>
      <c r="DN25" s="1020"/>
      <c r="DO25" s="1020"/>
      <c r="DP25" s="1021"/>
      <c r="DQ25" s="1019"/>
      <c r="DR25" s="1020"/>
      <c r="DS25" s="1020"/>
      <c r="DT25" s="1020"/>
      <c r="DU25" s="1021"/>
      <c r="DV25" s="1022"/>
      <c r="DW25" s="1023"/>
      <c r="DX25" s="1023"/>
      <c r="DY25" s="1023"/>
      <c r="DZ25" s="1024"/>
      <c r="EA25" s="221"/>
    </row>
    <row r="26" spans="1:131" ht="26.25" customHeight="1" x14ac:dyDescent="0.15">
      <c r="A26" s="1025" t="s">
        <v>368</v>
      </c>
      <c r="B26" s="1026"/>
      <c r="C26" s="1026"/>
      <c r="D26" s="1026"/>
      <c r="E26" s="1026"/>
      <c r="F26" s="1026"/>
      <c r="G26" s="1026"/>
      <c r="H26" s="1026"/>
      <c r="I26" s="1026"/>
      <c r="J26" s="1026"/>
      <c r="K26" s="1026"/>
      <c r="L26" s="1026"/>
      <c r="M26" s="1026"/>
      <c r="N26" s="1026"/>
      <c r="O26" s="1026"/>
      <c r="P26" s="1027"/>
      <c r="Q26" s="1031" t="s">
        <v>393</v>
      </c>
      <c r="R26" s="1032"/>
      <c r="S26" s="1032"/>
      <c r="T26" s="1032"/>
      <c r="U26" s="1033"/>
      <c r="V26" s="1031" t="s">
        <v>394</v>
      </c>
      <c r="W26" s="1032"/>
      <c r="X26" s="1032"/>
      <c r="Y26" s="1032"/>
      <c r="Z26" s="1033"/>
      <c r="AA26" s="1031" t="s">
        <v>395</v>
      </c>
      <c r="AB26" s="1032"/>
      <c r="AC26" s="1032"/>
      <c r="AD26" s="1032"/>
      <c r="AE26" s="1032"/>
      <c r="AF26" s="1085" t="s">
        <v>396</v>
      </c>
      <c r="AG26" s="1038"/>
      <c r="AH26" s="1038"/>
      <c r="AI26" s="1038"/>
      <c r="AJ26" s="1086"/>
      <c r="AK26" s="1032" t="s">
        <v>397</v>
      </c>
      <c r="AL26" s="1032"/>
      <c r="AM26" s="1032"/>
      <c r="AN26" s="1032"/>
      <c r="AO26" s="1033"/>
      <c r="AP26" s="1031" t="s">
        <v>398</v>
      </c>
      <c r="AQ26" s="1032"/>
      <c r="AR26" s="1032"/>
      <c r="AS26" s="1032"/>
      <c r="AT26" s="1033"/>
      <c r="AU26" s="1031" t="s">
        <v>399</v>
      </c>
      <c r="AV26" s="1032"/>
      <c r="AW26" s="1032"/>
      <c r="AX26" s="1032"/>
      <c r="AY26" s="1033"/>
      <c r="AZ26" s="1031" t="s">
        <v>400</v>
      </c>
      <c r="BA26" s="1032"/>
      <c r="BB26" s="1032"/>
      <c r="BC26" s="1032"/>
      <c r="BD26" s="1033"/>
      <c r="BE26" s="1031" t="s">
        <v>375</v>
      </c>
      <c r="BF26" s="1032"/>
      <c r="BG26" s="1032"/>
      <c r="BH26" s="1032"/>
      <c r="BI26" s="1045"/>
      <c r="BJ26" s="223"/>
      <c r="BK26" s="223"/>
      <c r="BL26" s="223"/>
      <c r="BM26" s="223"/>
      <c r="BN26" s="223"/>
      <c r="BO26" s="232"/>
      <c r="BP26" s="232"/>
      <c r="BQ26" s="229">
        <v>20</v>
      </c>
      <c r="BR26" s="230"/>
      <c r="BS26" s="1022"/>
      <c r="BT26" s="1023"/>
      <c r="BU26" s="1023"/>
      <c r="BV26" s="1023"/>
      <c r="BW26" s="1023"/>
      <c r="BX26" s="1023"/>
      <c r="BY26" s="1023"/>
      <c r="BZ26" s="1023"/>
      <c r="CA26" s="1023"/>
      <c r="CB26" s="1023"/>
      <c r="CC26" s="1023"/>
      <c r="CD26" s="1023"/>
      <c r="CE26" s="1023"/>
      <c r="CF26" s="1023"/>
      <c r="CG26" s="1044"/>
      <c r="CH26" s="1019"/>
      <c r="CI26" s="1020"/>
      <c r="CJ26" s="1020"/>
      <c r="CK26" s="1020"/>
      <c r="CL26" s="1021"/>
      <c r="CM26" s="1019"/>
      <c r="CN26" s="1020"/>
      <c r="CO26" s="1020"/>
      <c r="CP26" s="1020"/>
      <c r="CQ26" s="1021"/>
      <c r="CR26" s="1019"/>
      <c r="CS26" s="1020"/>
      <c r="CT26" s="1020"/>
      <c r="CU26" s="1020"/>
      <c r="CV26" s="1021"/>
      <c r="CW26" s="1019"/>
      <c r="CX26" s="1020"/>
      <c r="CY26" s="1020"/>
      <c r="CZ26" s="1020"/>
      <c r="DA26" s="1021"/>
      <c r="DB26" s="1019"/>
      <c r="DC26" s="1020"/>
      <c r="DD26" s="1020"/>
      <c r="DE26" s="1020"/>
      <c r="DF26" s="1021"/>
      <c r="DG26" s="1019"/>
      <c r="DH26" s="1020"/>
      <c r="DI26" s="1020"/>
      <c r="DJ26" s="1020"/>
      <c r="DK26" s="1021"/>
      <c r="DL26" s="1019"/>
      <c r="DM26" s="1020"/>
      <c r="DN26" s="1020"/>
      <c r="DO26" s="1020"/>
      <c r="DP26" s="1021"/>
      <c r="DQ26" s="1019"/>
      <c r="DR26" s="1020"/>
      <c r="DS26" s="1020"/>
      <c r="DT26" s="1020"/>
      <c r="DU26" s="1021"/>
      <c r="DV26" s="1022"/>
      <c r="DW26" s="1023"/>
      <c r="DX26" s="1023"/>
      <c r="DY26" s="1023"/>
      <c r="DZ26" s="1024"/>
      <c r="EA26" s="221"/>
    </row>
    <row r="27" spans="1:131" ht="26.25" customHeight="1" thickBot="1" x14ac:dyDescent="0.2">
      <c r="A27" s="1028"/>
      <c r="B27" s="1029"/>
      <c r="C27" s="1029"/>
      <c r="D27" s="1029"/>
      <c r="E27" s="1029"/>
      <c r="F27" s="1029"/>
      <c r="G27" s="1029"/>
      <c r="H27" s="1029"/>
      <c r="I27" s="1029"/>
      <c r="J27" s="1029"/>
      <c r="K27" s="1029"/>
      <c r="L27" s="1029"/>
      <c r="M27" s="1029"/>
      <c r="N27" s="1029"/>
      <c r="O27" s="1029"/>
      <c r="P27" s="1030"/>
      <c r="Q27" s="1034"/>
      <c r="R27" s="1035"/>
      <c r="S27" s="1035"/>
      <c r="T27" s="1035"/>
      <c r="U27" s="1036"/>
      <c r="V27" s="1034"/>
      <c r="W27" s="1035"/>
      <c r="X27" s="1035"/>
      <c r="Y27" s="1035"/>
      <c r="Z27" s="1036"/>
      <c r="AA27" s="1034"/>
      <c r="AB27" s="1035"/>
      <c r="AC27" s="1035"/>
      <c r="AD27" s="1035"/>
      <c r="AE27" s="1035"/>
      <c r="AF27" s="1087"/>
      <c r="AG27" s="1041"/>
      <c r="AH27" s="1041"/>
      <c r="AI27" s="1041"/>
      <c r="AJ27" s="1088"/>
      <c r="AK27" s="1035"/>
      <c r="AL27" s="1035"/>
      <c r="AM27" s="1035"/>
      <c r="AN27" s="1035"/>
      <c r="AO27" s="1036"/>
      <c r="AP27" s="1034"/>
      <c r="AQ27" s="1035"/>
      <c r="AR27" s="1035"/>
      <c r="AS27" s="1035"/>
      <c r="AT27" s="1036"/>
      <c r="AU27" s="1034"/>
      <c r="AV27" s="1035"/>
      <c r="AW27" s="1035"/>
      <c r="AX27" s="1035"/>
      <c r="AY27" s="1036"/>
      <c r="AZ27" s="1034"/>
      <c r="BA27" s="1035"/>
      <c r="BB27" s="1035"/>
      <c r="BC27" s="1035"/>
      <c r="BD27" s="1036"/>
      <c r="BE27" s="1034"/>
      <c r="BF27" s="1035"/>
      <c r="BG27" s="1035"/>
      <c r="BH27" s="1035"/>
      <c r="BI27" s="1046"/>
      <c r="BJ27" s="223"/>
      <c r="BK27" s="223"/>
      <c r="BL27" s="223"/>
      <c r="BM27" s="223"/>
      <c r="BN27" s="223"/>
      <c r="BO27" s="232"/>
      <c r="BP27" s="232"/>
      <c r="BQ27" s="229">
        <v>21</v>
      </c>
      <c r="BR27" s="230"/>
      <c r="BS27" s="1022"/>
      <c r="BT27" s="1023"/>
      <c r="BU27" s="1023"/>
      <c r="BV27" s="1023"/>
      <c r="BW27" s="1023"/>
      <c r="BX27" s="1023"/>
      <c r="BY27" s="1023"/>
      <c r="BZ27" s="1023"/>
      <c r="CA27" s="1023"/>
      <c r="CB27" s="1023"/>
      <c r="CC27" s="1023"/>
      <c r="CD27" s="1023"/>
      <c r="CE27" s="1023"/>
      <c r="CF27" s="1023"/>
      <c r="CG27" s="1044"/>
      <c r="CH27" s="1019"/>
      <c r="CI27" s="1020"/>
      <c r="CJ27" s="1020"/>
      <c r="CK27" s="1020"/>
      <c r="CL27" s="1021"/>
      <c r="CM27" s="1019"/>
      <c r="CN27" s="1020"/>
      <c r="CO27" s="1020"/>
      <c r="CP27" s="1020"/>
      <c r="CQ27" s="1021"/>
      <c r="CR27" s="1019"/>
      <c r="CS27" s="1020"/>
      <c r="CT27" s="1020"/>
      <c r="CU27" s="1020"/>
      <c r="CV27" s="1021"/>
      <c r="CW27" s="1019"/>
      <c r="CX27" s="1020"/>
      <c r="CY27" s="1020"/>
      <c r="CZ27" s="1020"/>
      <c r="DA27" s="1021"/>
      <c r="DB27" s="1019"/>
      <c r="DC27" s="1020"/>
      <c r="DD27" s="1020"/>
      <c r="DE27" s="1020"/>
      <c r="DF27" s="1021"/>
      <c r="DG27" s="1019"/>
      <c r="DH27" s="1020"/>
      <c r="DI27" s="1020"/>
      <c r="DJ27" s="1020"/>
      <c r="DK27" s="1021"/>
      <c r="DL27" s="1019"/>
      <c r="DM27" s="1020"/>
      <c r="DN27" s="1020"/>
      <c r="DO27" s="1020"/>
      <c r="DP27" s="1021"/>
      <c r="DQ27" s="1019"/>
      <c r="DR27" s="1020"/>
      <c r="DS27" s="1020"/>
      <c r="DT27" s="1020"/>
      <c r="DU27" s="1021"/>
      <c r="DV27" s="1022"/>
      <c r="DW27" s="1023"/>
      <c r="DX27" s="1023"/>
      <c r="DY27" s="1023"/>
      <c r="DZ27" s="1024"/>
      <c r="EA27" s="221"/>
    </row>
    <row r="28" spans="1:131" ht="26.25" customHeight="1" thickTop="1" x14ac:dyDescent="0.15">
      <c r="A28" s="233">
        <v>1</v>
      </c>
      <c r="B28" s="1077" t="s">
        <v>401</v>
      </c>
      <c r="C28" s="1078"/>
      <c r="D28" s="1078"/>
      <c r="E28" s="1078"/>
      <c r="F28" s="1078"/>
      <c r="G28" s="1078"/>
      <c r="H28" s="1078"/>
      <c r="I28" s="1078"/>
      <c r="J28" s="1078"/>
      <c r="K28" s="1078"/>
      <c r="L28" s="1078"/>
      <c r="M28" s="1078"/>
      <c r="N28" s="1078"/>
      <c r="O28" s="1078"/>
      <c r="P28" s="1079"/>
      <c r="Q28" s="1080">
        <v>3244</v>
      </c>
      <c r="R28" s="1081"/>
      <c r="S28" s="1081"/>
      <c r="T28" s="1081"/>
      <c r="U28" s="1081"/>
      <c r="V28" s="1081">
        <v>3076</v>
      </c>
      <c r="W28" s="1081"/>
      <c r="X28" s="1081"/>
      <c r="Y28" s="1081"/>
      <c r="Z28" s="1081"/>
      <c r="AA28" s="1081">
        <v>168</v>
      </c>
      <c r="AB28" s="1081"/>
      <c r="AC28" s="1081"/>
      <c r="AD28" s="1081"/>
      <c r="AE28" s="1082"/>
      <c r="AF28" s="1083">
        <v>168</v>
      </c>
      <c r="AG28" s="1081"/>
      <c r="AH28" s="1081"/>
      <c r="AI28" s="1081"/>
      <c r="AJ28" s="1084"/>
      <c r="AK28" s="1072">
        <v>486</v>
      </c>
      <c r="AL28" s="1073"/>
      <c r="AM28" s="1073"/>
      <c r="AN28" s="1073"/>
      <c r="AO28" s="1073"/>
      <c r="AP28" s="1073" t="s">
        <v>579</v>
      </c>
      <c r="AQ28" s="1073"/>
      <c r="AR28" s="1073"/>
      <c r="AS28" s="1073"/>
      <c r="AT28" s="1073"/>
      <c r="AU28" s="1073" t="s">
        <v>579</v>
      </c>
      <c r="AV28" s="1073"/>
      <c r="AW28" s="1073"/>
      <c r="AX28" s="1073"/>
      <c r="AY28" s="1073"/>
      <c r="AZ28" s="1074" t="s">
        <v>581</v>
      </c>
      <c r="BA28" s="1074"/>
      <c r="BB28" s="1074"/>
      <c r="BC28" s="1074"/>
      <c r="BD28" s="1074"/>
      <c r="BE28" s="1075"/>
      <c r="BF28" s="1075"/>
      <c r="BG28" s="1075"/>
      <c r="BH28" s="1075"/>
      <c r="BI28" s="1076"/>
      <c r="BJ28" s="223"/>
      <c r="BK28" s="223"/>
      <c r="BL28" s="223"/>
      <c r="BM28" s="223"/>
      <c r="BN28" s="223"/>
      <c r="BO28" s="232"/>
      <c r="BP28" s="232"/>
      <c r="BQ28" s="229">
        <v>22</v>
      </c>
      <c r="BR28" s="230"/>
      <c r="BS28" s="1022"/>
      <c r="BT28" s="1023"/>
      <c r="BU28" s="1023"/>
      <c r="BV28" s="1023"/>
      <c r="BW28" s="1023"/>
      <c r="BX28" s="1023"/>
      <c r="BY28" s="1023"/>
      <c r="BZ28" s="1023"/>
      <c r="CA28" s="1023"/>
      <c r="CB28" s="1023"/>
      <c r="CC28" s="1023"/>
      <c r="CD28" s="1023"/>
      <c r="CE28" s="1023"/>
      <c r="CF28" s="1023"/>
      <c r="CG28" s="1044"/>
      <c r="CH28" s="1019"/>
      <c r="CI28" s="1020"/>
      <c r="CJ28" s="1020"/>
      <c r="CK28" s="1020"/>
      <c r="CL28" s="1021"/>
      <c r="CM28" s="1019"/>
      <c r="CN28" s="1020"/>
      <c r="CO28" s="1020"/>
      <c r="CP28" s="1020"/>
      <c r="CQ28" s="1021"/>
      <c r="CR28" s="1019"/>
      <c r="CS28" s="1020"/>
      <c r="CT28" s="1020"/>
      <c r="CU28" s="1020"/>
      <c r="CV28" s="1021"/>
      <c r="CW28" s="1019"/>
      <c r="CX28" s="1020"/>
      <c r="CY28" s="1020"/>
      <c r="CZ28" s="1020"/>
      <c r="DA28" s="1021"/>
      <c r="DB28" s="1019"/>
      <c r="DC28" s="1020"/>
      <c r="DD28" s="1020"/>
      <c r="DE28" s="1020"/>
      <c r="DF28" s="1021"/>
      <c r="DG28" s="1019"/>
      <c r="DH28" s="1020"/>
      <c r="DI28" s="1020"/>
      <c r="DJ28" s="1020"/>
      <c r="DK28" s="1021"/>
      <c r="DL28" s="1019"/>
      <c r="DM28" s="1020"/>
      <c r="DN28" s="1020"/>
      <c r="DO28" s="1020"/>
      <c r="DP28" s="1021"/>
      <c r="DQ28" s="1019"/>
      <c r="DR28" s="1020"/>
      <c r="DS28" s="1020"/>
      <c r="DT28" s="1020"/>
      <c r="DU28" s="1021"/>
      <c r="DV28" s="1022"/>
      <c r="DW28" s="1023"/>
      <c r="DX28" s="1023"/>
      <c r="DY28" s="1023"/>
      <c r="DZ28" s="1024"/>
      <c r="EA28" s="221"/>
    </row>
    <row r="29" spans="1:131" ht="26.25" customHeight="1" x14ac:dyDescent="0.15">
      <c r="A29" s="233">
        <v>2</v>
      </c>
      <c r="B29" s="1060" t="s">
        <v>402</v>
      </c>
      <c r="C29" s="1061"/>
      <c r="D29" s="1061"/>
      <c r="E29" s="1061"/>
      <c r="F29" s="1061"/>
      <c r="G29" s="1061"/>
      <c r="H29" s="1061"/>
      <c r="I29" s="1061"/>
      <c r="J29" s="1061"/>
      <c r="K29" s="1061"/>
      <c r="L29" s="1061"/>
      <c r="M29" s="1061"/>
      <c r="N29" s="1061"/>
      <c r="O29" s="1061"/>
      <c r="P29" s="1062"/>
      <c r="Q29" s="1068">
        <v>3696</v>
      </c>
      <c r="R29" s="1069"/>
      <c r="S29" s="1069"/>
      <c r="T29" s="1069"/>
      <c r="U29" s="1069"/>
      <c r="V29" s="1069">
        <v>3588</v>
      </c>
      <c r="W29" s="1069"/>
      <c r="X29" s="1069"/>
      <c r="Y29" s="1069"/>
      <c r="Z29" s="1069"/>
      <c r="AA29" s="1069">
        <v>108</v>
      </c>
      <c r="AB29" s="1069"/>
      <c r="AC29" s="1069"/>
      <c r="AD29" s="1069"/>
      <c r="AE29" s="1070"/>
      <c r="AF29" s="1065">
        <v>108</v>
      </c>
      <c r="AG29" s="1066"/>
      <c r="AH29" s="1066"/>
      <c r="AI29" s="1066"/>
      <c r="AJ29" s="1067"/>
      <c r="AK29" s="1013">
        <v>286</v>
      </c>
      <c r="AL29" s="1004"/>
      <c r="AM29" s="1004"/>
      <c r="AN29" s="1004"/>
      <c r="AO29" s="1004"/>
      <c r="AP29" s="1004" t="s">
        <v>582</v>
      </c>
      <c r="AQ29" s="1004"/>
      <c r="AR29" s="1004"/>
      <c r="AS29" s="1004"/>
      <c r="AT29" s="1004"/>
      <c r="AU29" s="1004" t="s">
        <v>579</v>
      </c>
      <c r="AV29" s="1004"/>
      <c r="AW29" s="1004"/>
      <c r="AX29" s="1004"/>
      <c r="AY29" s="1004"/>
      <c r="AZ29" s="1071" t="s">
        <v>583</v>
      </c>
      <c r="BA29" s="1071"/>
      <c r="BB29" s="1071"/>
      <c r="BC29" s="1071"/>
      <c r="BD29" s="1071"/>
      <c r="BE29" s="1005"/>
      <c r="BF29" s="1005"/>
      <c r="BG29" s="1005"/>
      <c r="BH29" s="1005"/>
      <c r="BI29" s="1006"/>
      <c r="BJ29" s="223"/>
      <c r="BK29" s="223"/>
      <c r="BL29" s="223"/>
      <c r="BM29" s="223"/>
      <c r="BN29" s="223"/>
      <c r="BO29" s="232"/>
      <c r="BP29" s="232"/>
      <c r="BQ29" s="229">
        <v>23</v>
      </c>
      <c r="BR29" s="230"/>
      <c r="BS29" s="1022"/>
      <c r="BT29" s="1023"/>
      <c r="BU29" s="1023"/>
      <c r="BV29" s="1023"/>
      <c r="BW29" s="1023"/>
      <c r="BX29" s="1023"/>
      <c r="BY29" s="1023"/>
      <c r="BZ29" s="1023"/>
      <c r="CA29" s="1023"/>
      <c r="CB29" s="1023"/>
      <c r="CC29" s="1023"/>
      <c r="CD29" s="1023"/>
      <c r="CE29" s="1023"/>
      <c r="CF29" s="1023"/>
      <c r="CG29" s="1044"/>
      <c r="CH29" s="1019"/>
      <c r="CI29" s="1020"/>
      <c r="CJ29" s="1020"/>
      <c r="CK29" s="1020"/>
      <c r="CL29" s="1021"/>
      <c r="CM29" s="1019"/>
      <c r="CN29" s="1020"/>
      <c r="CO29" s="1020"/>
      <c r="CP29" s="1020"/>
      <c r="CQ29" s="1021"/>
      <c r="CR29" s="1019"/>
      <c r="CS29" s="1020"/>
      <c r="CT29" s="1020"/>
      <c r="CU29" s="1020"/>
      <c r="CV29" s="1021"/>
      <c r="CW29" s="1019"/>
      <c r="CX29" s="1020"/>
      <c r="CY29" s="1020"/>
      <c r="CZ29" s="1020"/>
      <c r="DA29" s="1021"/>
      <c r="DB29" s="1019"/>
      <c r="DC29" s="1020"/>
      <c r="DD29" s="1020"/>
      <c r="DE29" s="1020"/>
      <c r="DF29" s="1021"/>
      <c r="DG29" s="1019"/>
      <c r="DH29" s="1020"/>
      <c r="DI29" s="1020"/>
      <c r="DJ29" s="1020"/>
      <c r="DK29" s="1021"/>
      <c r="DL29" s="1019"/>
      <c r="DM29" s="1020"/>
      <c r="DN29" s="1020"/>
      <c r="DO29" s="1020"/>
      <c r="DP29" s="1021"/>
      <c r="DQ29" s="1019"/>
      <c r="DR29" s="1020"/>
      <c r="DS29" s="1020"/>
      <c r="DT29" s="1020"/>
      <c r="DU29" s="1021"/>
      <c r="DV29" s="1022"/>
      <c r="DW29" s="1023"/>
      <c r="DX29" s="1023"/>
      <c r="DY29" s="1023"/>
      <c r="DZ29" s="1024"/>
      <c r="EA29" s="221"/>
    </row>
    <row r="30" spans="1:131" ht="26.25" customHeight="1" x14ac:dyDescent="0.15">
      <c r="A30" s="233">
        <v>3</v>
      </c>
      <c r="B30" s="1060" t="s">
        <v>403</v>
      </c>
      <c r="C30" s="1061"/>
      <c r="D30" s="1061"/>
      <c r="E30" s="1061"/>
      <c r="F30" s="1061"/>
      <c r="G30" s="1061"/>
      <c r="H30" s="1061"/>
      <c r="I30" s="1061"/>
      <c r="J30" s="1061"/>
      <c r="K30" s="1061"/>
      <c r="L30" s="1061"/>
      <c r="M30" s="1061"/>
      <c r="N30" s="1061"/>
      <c r="O30" s="1061"/>
      <c r="P30" s="1062"/>
      <c r="Q30" s="1068">
        <v>444</v>
      </c>
      <c r="R30" s="1069"/>
      <c r="S30" s="1069"/>
      <c r="T30" s="1069"/>
      <c r="U30" s="1069"/>
      <c r="V30" s="1069">
        <v>422</v>
      </c>
      <c r="W30" s="1069"/>
      <c r="X30" s="1069"/>
      <c r="Y30" s="1069"/>
      <c r="Z30" s="1069"/>
      <c r="AA30" s="1069">
        <v>21</v>
      </c>
      <c r="AB30" s="1069"/>
      <c r="AC30" s="1069"/>
      <c r="AD30" s="1069"/>
      <c r="AE30" s="1070"/>
      <c r="AF30" s="1065">
        <v>21</v>
      </c>
      <c r="AG30" s="1066"/>
      <c r="AH30" s="1066"/>
      <c r="AI30" s="1066"/>
      <c r="AJ30" s="1067"/>
      <c r="AK30" s="1013">
        <v>86</v>
      </c>
      <c r="AL30" s="1004"/>
      <c r="AM30" s="1004"/>
      <c r="AN30" s="1004"/>
      <c r="AO30" s="1004"/>
      <c r="AP30" s="1004" t="s">
        <v>579</v>
      </c>
      <c r="AQ30" s="1004"/>
      <c r="AR30" s="1004"/>
      <c r="AS30" s="1004"/>
      <c r="AT30" s="1004"/>
      <c r="AU30" s="1004" t="s">
        <v>579</v>
      </c>
      <c r="AV30" s="1004"/>
      <c r="AW30" s="1004"/>
      <c r="AX30" s="1004"/>
      <c r="AY30" s="1004"/>
      <c r="AZ30" s="1071" t="s">
        <v>583</v>
      </c>
      <c r="BA30" s="1071"/>
      <c r="BB30" s="1071"/>
      <c r="BC30" s="1071"/>
      <c r="BD30" s="1071"/>
      <c r="BE30" s="1005"/>
      <c r="BF30" s="1005"/>
      <c r="BG30" s="1005"/>
      <c r="BH30" s="1005"/>
      <c r="BI30" s="1006"/>
      <c r="BJ30" s="223"/>
      <c r="BK30" s="223"/>
      <c r="BL30" s="223"/>
      <c r="BM30" s="223"/>
      <c r="BN30" s="223"/>
      <c r="BO30" s="232"/>
      <c r="BP30" s="232"/>
      <c r="BQ30" s="229">
        <v>24</v>
      </c>
      <c r="BR30" s="230"/>
      <c r="BS30" s="1022"/>
      <c r="BT30" s="1023"/>
      <c r="BU30" s="1023"/>
      <c r="BV30" s="1023"/>
      <c r="BW30" s="1023"/>
      <c r="BX30" s="1023"/>
      <c r="BY30" s="1023"/>
      <c r="BZ30" s="1023"/>
      <c r="CA30" s="1023"/>
      <c r="CB30" s="1023"/>
      <c r="CC30" s="1023"/>
      <c r="CD30" s="1023"/>
      <c r="CE30" s="1023"/>
      <c r="CF30" s="1023"/>
      <c r="CG30" s="1044"/>
      <c r="CH30" s="1019"/>
      <c r="CI30" s="1020"/>
      <c r="CJ30" s="1020"/>
      <c r="CK30" s="1020"/>
      <c r="CL30" s="1021"/>
      <c r="CM30" s="1019"/>
      <c r="CN30" s="1020"/>
      <c r="CO30" s="1020"/>
      <c r="CP30" s="1020"/>
      <c r="CQ30" s="1021"/>
      <c r="CR30" s="1019"/>
      <c r="CS30" s="1020"/>
      <c r="CT30" s="1020"/>
      <c r="CU30" s="1020"/>
      <c r="CV30" s="1021"/>
      <c r="CW30" s="1019"/>
      <c r="CX30" s="1020"/>
      <c r="CY30" s="1020"/>
      <c r="CZ30" s="1020"/>
      <c r="DA30" s="1021"/>
      <c r="DB30" s="1019"/>
      <c r="DC30" s="1020"/>
      <c r="DD30" s="1020"/>
      <c r="DE30" s="1020"/>
      <c r="DF30" s="1021"/>
      <c r="DG30" s="1019"/>
      <c r="DH30" s="1020"/>
      <c r="DI30" s="1020"/>
      <c r="DJ30" s="1020"/>
      <c r="DK30" s="1021"/>
      <c r="DL30" s="1019"/>
      <c r="DM30" s="1020"/>
      <c r="DN30" s="1020"/>
      <c r="DO30" s="1020"/>
      <c r="DP30" s="1021"/>
      <c r="DQ30" s="1019"/>
      <c r="DR30" s="1020"/>
      <c r="DS30" s="1020"/>
      <c r="DT30" s="1020"/>
      <c r="DU30" s="1021"/>
      <c r="DV30" s="1022"/>
      <c r="DW30" s="1023"/>
      <c r="DX30" s="1023"/>
      <c r="DY30" s="1023"/>
      <c r="DZ30" s="1024"/>
      <c r="EA30" s="221"/>
    </row>
    <row r="31" spans="1:131" ht="26.25" customHeight="1" x14ac:dyDescent="0.15">
      <c r="A31" s="233">
        <v>4</v>
      </c>
      <c r="B31" s="1060" t="s">
        <v>404</v>
      </c>
      <c r="C31" s="1061"/>
      <c r="D31" s="1061"/>
      <c r="E31" s="1061"/>
      <c r="F31" s="1061"/>
      <c r="G31" s="1061"/>
      <c r="H31" s="1061"/>
      <c r="I31" s="1061"/>
      <c r="J31" s="1061"/>
      <c r="K31" s="1061"/>
      <c r="L31" s="1061"/>
      <c r="M31" s="1061"/>
      <c r="N31" s="1061"/>
      <c r="O31" s="1061"/>
      <c r="P31" s="1062"/>
      <c r="Q31" s="1068">
        <v>805</v>
      </c>
      <c r="R31" s="1069"/>
      <c r="S31" s="1069"/>
      <c r="T31" s="1069"/>
      <c r="U31" s="1069"/>
      <c r="V31" s="1069">
        <v>644</v>
      </c>
      <c r="W31" s="1069"/>
      <c r="X31" s="1069"/>
      <c r="Y31" s="1069"/>
      <c r="Z31" s="1069"/>
      <c r="AA31" s="1069">
        <v>160</v>
      </c>
      <c r="AB31" s="1069"/>
      <c r="AC31" s="1069"/>
      <c r="AD31" s="1069"/>
      <c r="AE31" s="1070"/>
      <c r="AF31" s="1065">
        <v>491</v>
      </c>
      <c r="AG31" s="1066"/>
      <c r="AH31" s="1066"/>
      <c r="AI31" s="1066"/>
      <c r="AJ31" s="1067"/>
      <c r="AK31" s="1013">
        <v>12</v>
      </c>
      <c r="AL31" s="1004"/>
      <c r="AM31" s="1004"/>
      <c r="AN31" s="1004"/>
      <c r="AO31" s="1004"/>
      <c r="AP31" s="1004">
        <v>1882</v>
      </c>
      <c r="AQ31" s="1004"/>
      <c r="AR31" s="1004"/>
      <c r="AS31" s="1004"/>
      <c r="AT31" s="1004"/>
      <c r="AU31" s="1004">
        <v>34</v>
      </c>
      <c r="AV31" s="1004"/>
      <c r="AW31" s="1004"/>
      <c r="AX31" s="1004"/>
      <c r="AY31" s="1004"/>
      <c r="AZ31" s="1071" t="s">
        <v>584</v>
      </c>
      <c r="BA31" s="1071"/>
      <c r="BB31" s="1071"/>
      <c r="BC31" s="1071"/>
      <c r="BD31" s="1071"/>
      <c r="BE31" s="1005" t="s">
        <v>405</v>
      </c>
      <c r="BF31" s="1005"/>
      <c r="BG31" s="1005"/>
      <c r="BH31" s="1005"/>
      <c r="BI31" s="1006"/>
      <c r="BJ31" s="223"/>
      <c r="BK31" s="223"/>
      <c r="BL31" s="223"/>
      <c r="BM31" s="223"/>
      <c r="BN31" s="223"/>
      <c r="BO31" s="232"/>
      <c r="BP31" s="232"/>
      <c r="BQ31" s="229">
        <v>25</v>
      </c>
      <c r="BR31" s="230"/>
      <c r="BS31" s="1022"/>
      <c r="BT31" s="1023"/>
      <c r="BU31" s="1023"/>
      <c r="BV31" s="1023"/>
      <c r="BW31" s="1023"/>
      <c r="BX31" s="1023"/>
      <c r="BY31" s="1023"/>
      <c r="BZ31" s="1023"/>
      <c r="CA31" s="1023"/>
      <c r="CB31" s="1023"/>
      <c r="CC31" s="1023"/>
      <c r="CD31" s="1023"/>
      <c r="CE31" s="1023"/>
      <c r="CF31" s="1023"/>
      <c r="CG31" s="1044"/>
      <c r="CH31" s="1019"/>
      <c r="CI31" s="1020"/>
      <c r="CJ31" s="1020"/>
      <c r="CK31" s="1020"/>
      <c r="CL31" s="1021"/>
      <c r="CM31" s="1019"/>
      <c r="CN31" s="1020"/>
      <c r="CO31" s="1020"/>
      <c r="CP31" s="1020"/>
      <c r="CQ31" s="1021"/>
      <c r="CR31" s="1019"/>
      <c r="CS31" s="1020"/>
      <c r="CT31" s="1020"/>
      <c r="CU31" s="1020"/>
      <c r="CV31" s="1021"/>
      <c r="CW31" s="1019"/>
      <c r="CX31" s="1020"/>
      <c r="CY31" s="1020"/>
      <c r="CZ31" s="1020"/>
      <c r="DA31" s="1021"/>
      <c r="DB31" s="1019"/>
      <c r="DC31" s="1020"/>
      <c r="DD31" s="1020"/>
      <c r="DE31" s="1020"/>
      <c r="DF31" s="1021"/>
      <c r="DG31" s="1019"/>
      <c r="DH31" s="1020"/>
      <c r="DI31" s="1020"/>
      <c r="DJ31" s="1020"/>
      <c r="DK31" s="1021"/>
      <c r="DL31" s="1019"/>
      <c r="DM31" s="1020"/>
      <c r="DN31" s="1020"/>
      <c r="DO31" s="1020"/>
      <c r="DP31" s="1021"/>
      <c r="DQ31" s="1019"/>
      <c r="DR31" s="1020"/>
      <c r="DS31" s="1020"/>
      <c r="DT31" s="1020"/>
      <c r="DU31" s="1021"/>
      <c r="DV31" s="1022"/>
      <c r="DW31" s="1023"/>
      <c r="DX31" s="1023"/>
      <c r="DY31" s="1023"/>
      <c r="DZ31" s="1024"/>
      <c r="EA31" s="221"/>
    </row>
    <row r="32" spans="1:131" ht="26.25" customHeight="1" x14ac:dyDescent="0.15">
      <c r="A32" s="233">
        <v>5</v>
      </c>
      <c r="B32" s="1060" t="s">
        <v>406</v>
      </c>
      <c r="C32" s="1061"/>
      <c r="D32" s="1061"/>
      <c r="E32" s="1061"/>
      <c r="F32" s="1061"/>
      <c r="G32" s="1061"/>
      <c r="H32" s="1061"/>
      <c r="I32" s="1061"/>
      <c r="J32" s="1061"/>
      <c r="K32" s="1061"/>
      <c r="L32" s="1061"/>
      <c r="M32" s="1061"/>
      <c r="N32" s="1061"/>
      <c r="O32" s="1061"/>
      <c r="P32" s="1062"/>
      <c r="Q32" s="1068">
        <v>891</v>
      </c>
      <c r="R32" s="1069"/>
      <c r="S32" s="1069"/>
      <c r="T32" s="1069"/>
      <c r="U32" s="1069"/>
      <c r="V32" s="1069">
        <v>707</v>
      </c>
      <c r="W32" s="1069"/>
      <c r="X32" s="1069"/>
      <c r="Y32" s="1069"/>
      <c r="Z32" s="1069"/>
      <c r="AA32" s="1069">
        <v>184</v>
      </c>
      <c r="AB32" s="1069"/>
      <c r="AC32" s="1069"/>
      <c r="AD32" s="1069"/>
      <c r="AE32" s="1070"/>
      <c r="AF32" s="1065">
        <v>139</v>
      </c>
      <c r="AG32" s="1066"/>
      <c r="AH32" s="1066"/>
      <c r="AI32" s="1066"/>
      <c r="AJ32" s="1067"/>
      <c r="AK32" s="1013">
        <v>291</v>
      </c>
      <c r="AL32" s="1004"/>
      <c r="AM32" s="1004"/>
      <c r="AN32" s="1004"/>
      <c r="AO32" s="1004"/>
      <c r="AP32" s="1004">
        <v>3063</v>
      </c>
      <c r="AQ32" s="1004"/>
      <c r="AR32" s="1004"/>
      <c r="AS32" s="1004"/>
      <c r="AT32" s="1004"/>
      <c r="AU32" s="1004">
        <v>2598</v>
      </c>
      <c r="AV32" s="1004"/>
      <c r="AW32" s="1004"/>
      <c r="AX32" s="1004"/>
      <c r="AY32" s="1004"/>
      <c r="AZ32" s="1071" t="s">
        <v>579</v>
      </c>
      <c r="BA32" s="1071"/>
      <c r="BB32" s="1071"/>
      <c r="BC32" s="1071"/>
      <c r="BD32" s="1071"/>
      <c r="BE32" s="1005" t="s">
        <v>407</v>
      </c>
      <c r="BF32" s="1005"/>
      <c r="BG32" s="1005"/>
      <c r="BH32" s="1005"/>
      <c r="BI32" s="1006"/>
      <c r="BJ32" s="223"/>
      <c r="BK32" s="223"/>
      <c r="BL32" s="223"/>
      <c r="BM32" s="223"/>
      <c r="BN32" s="223"/>
      <c r="BO32" s="232"/>
      <c r="BP32" s="232"/>
      <c r="BQ32" s="229">
        <v>26</v>
      </c>
      <c r="BR32" s="230"/>
      <c r="BS32" s="1022"/>
      <c r="BT32" s="1023"/>
      <c r="BU32" s="1023"/>
      <c r="BV32" s="1023"/>
      <c r="BW32" s="1023"/>
      <c r="BX32" s="1023"/>
      <c r="BY32" s="1023"/>
      <c r="BZ32" s="1023"/>
      <c r="CA32" s="1023"/>
      <c r="CB32" s="1023"/>
      <c r="CC32" s="1023"/>
      <c r="CD32" s="1023"/>
      <c r="CE32" s="1023"/>
      <c r="CF32" s="1023"/>
      <c r="CG32" s="1044"/>
      <c r="CH32" s="1019"/>
      <c r="CI32" s="1020"/>
      <c r="CJ32" s="1020"/>
      <c r="CK32" s="1020"/>
      <c r="CL32" s="1021"/>
      <c r="CM32" s="1019"/>
      <c r="CN32" s="1020"/>
      <c r="CO32" s="1020"/>
      <c r="CP32" s="1020"/>
      <c r="CQ32" s="1021"/>
      <c r="CR32" s="1019"/>
      <c r="CS32" s="1020"/>
      <c r="CT32" s="1020"/>
      <c r="CU32" s="1020"/>
      <c r="CV32" s="1021"/>
      <c r="CW32" s="1019"/>
      <c r="CX32" s="1020"/>
      <c r="CY32" s="1020"/>
      <c r="CZ32" s="1020"/>
      <c r="DA32" s="1021"/>
      <c r="DB32" s="1019"/>
      <c r="DC32" s="1020"/>
      <c r="DD32" s="1020"/>
      <c r="DE32" s="1020"/>
      <c r="DF32" s="1021"/>
      <c r="DG32" s="1019"/>
      <c r="DH32" s="1020"/>
      <c r="DI32" s="1020"/>
      <c r="DJ32" s="1020"/>
      <c r="DK32" s="1021"/>
      <c r="DL32" s="1019"/>
      <c r="DM32" s="1020"/>
      <c r="DN32" s="1020"/>
      <c r="DO32" s="1020"/>
      <c r="DP32" s="1021"/>
      <c r="DQ32" s="1019"/>
      <c r="DR32" s="1020"/>
      <c r="DS32" s="1020"/>
      <c r="DT32" s="1020"/>
      <c r="DU32" s="1021"/>
      <c r="DV32" s="1022"/>
      <c r="DW32" s="1023"/>
      <c r="DX32" s="1023"/>
      <c r="DY32" s="1023"/>
      <c r="DZ32" s="1024"/>
      <c r="EA32" s="221"/>
    </row>
    <row r="33" spans="1:131" ht="26.25" customHeight="1" x14ac:dyDescent="0.15">
      <c r="A33" s="233">
        <v>6</v>
      </c>
      <c r="B33" s="1060"/>
      <c r="C33" s="1061"/>
      <c r="D33" s="1061"/>
      <c r="E33" s="1061"/>
      <c r="F33" s="1061"/>
      <c r="G33" s="1061"/>
      <c r="H33" s="1061"/>
      <c r="I33" s="1061"/>
      <c r="J33" s="1061"/>
      <c r="K33" s="1061"/>
      <c r="L33" s="1061"/>
      <c r="M33" s="1061"/>
      <c r="N33" s="1061"/>
      <c r="O33" s="1061"/>
      <c r="P33" s="1062"/>
      <c r="Q33" s="1068"/>
      <c r="R33" s="1069"/>
      <c r="S33" s="1069"/>
      <c r="T33" s="1069"/>
      <c r="U33" s="1069"/>
      <c r="V33" s="1069"/>
      <c r="W33" s="1069"/>
      <c r="X33" s="1069"/>
      <c r="Y33" s="1069"/>
      <c r="Z33" s="1069"/>
      <c r="AA33" s="1069"/>
      <c r="AB33" s="1069"/>
      <c r="AC33" s="1069"/>
      <c r="AD33" s="1069"/>
      <c r="AE33" s="1070"/>
      <c r="AF33" s="1065"/>
      <c r="AG33" s="1066"/>
      <c r="AH33" s="1066"/>
      <c r="AI33" s="1066"/>
      <c r="AJ33" s="1067"/>
      <c r="AK33" s="1013"/>
      <c r="AL33" s="1004"/>
      <c r="AM33" s="1004"/>
      <c r="AN33" s="1004"/>
      <c r="AO33" s="1004"/>
      <c r="AP33" s="1004"/>
      <c r="AQ33" s="1004"/>
      <c r="AR33" s="1004"/>
      <c r="AS33" s="1004"/>
      <c r="AT33" s="1004"/>
      <c r="AU33" s="1004"/>
      <c r="AV33" s="1004"/>
      <c r="AW33" s="1004"/>
      <c r="AX33" s="1004"/>
      <c r="AY33" s="1004"/>
      <c r="AZ33" s="1071"/>
      <c r="BA33" s="1071"/>
      <c r="BB33" s="1071"/>
      <c r="BC33" s="1071"/>
      <c r="BD33" s="1071"/>
      <c r="BE33" s="1005"/>
      <c r="BF33" s="1005"/>
      <c r="BG33" s="1005"/>
      <c r="BH33" s="1005"/>
      <c r="BI33" s="1006"/>
      <c r="BJ33" s="223"/>
      <c r="BK33" s="223"/>
      <c r="BL33" s="223"/>
      <c r="BM33" s="223"/>
      <c r="BN33" s="223"/>
      <c r="BO33" s="232"/>
      <c r="BP33" s="232"/>
      <c r="BQ33" s="229">
        <v>27</v>
      </c>
      <c r="BR33" s="230"/>
      <c r="BS33" s="1022"/>
      <c r="BT33" s="1023"/>
      <c r="BU33" s="1023"/>
      <c r="BV33" s="1023"/>
      <c r="BW33" s="1023"/>
      <c r="BX33" s="1023"/>
      <c r="BY33" s="1023"/>
      <c r="BZ33" s="1023"/>
      <c r="CA33" s="1023"/>
      <c r="CB33" s="1023"/>
      <c r="CC33" s="1023"/>
      <c r="CD33" s="1023"/>
      <c r="CE33" s="1023"/>
      <c r="CF33" s="1023"/>
      <c r="CG33" s="1044"/>
      <c r="CH33" s="1019"/>
      <c r="CI33" s="1020"/>
      <c r="CJ33" s="1020"/>
      <c r="CK33" s="1020"/>
      <c r="CL33" s="1021"/>
      <c r="CM33" s="1019"/>
      <c r="CN33" s="1020"/>
      <c r="CO33" s="1020"/>
      <c r="CP33" s="1020"/>
      <c r="CQ33" s="1021"/>
      <c r="CR33" s="1019"/>
      <c r="CS33" s="1020"/>
      <c r="CT33" s="1020"/>
      <c r="CU33" s="1020"/>
      <c r="CV33" s="1021"/>
      <c r="CW33" s="1019"/>
      <c r="CX33" s="1020"/>
      <c r="CY33" s="1020"/>
      <c r="CZ33" s="1020"/>
      <c r="DA33" s="1021"/>
      <c r="DB33" s="1019"/>
      <c r="DC33" s="1020"/>
      <c r="DD33" s="1020"/>
      <c r="DE33" s="1020"/>
      <c r="DF33" s="1021"/>
      <c r="DG33" s="1019"/>
      <c r="DH33" s="1020"/>
      <c r="DI33" s="1020"/>
      <c r="DJ33" s="1020"/>
      <c r="DK33" s="1021"/>
      <c r="DL33" s="1019"/>
      <c r="DM33" s="1020"/>
      <c r="DN33" s="1020"/>
      <c r="DO33" s="1020"/>
      <c r="DP33" s="1021"/>
      <c r="DQ33" s="1019"/>
      <c r="DR33" s="1020"/>
      <c r="DS33" s="1020"/>
      <c r="DT33" s="1020"/>
      <c r="DU33" s="1021"/>
      <c r="DV33" s="1022"/>
      <c r="DW33" s="1023"/>
      <c r="DX33" s="1023"/>
      <c r="DY33" s="1023"/>
      <c r="DZ33" s="1024"/>
      <c r="EA33" s="221"/>
    </row>
    <row r="34" spans="1:131" ht="26.25" customHeight="1" x14ac:dyDescent="0.15">
      <c r="A34" s="233">
        <v>7</v>
      </c>
      <c r="B34" s="1060"/>
      <c r="C34" s="1061"/>
      <c r="D34" s="1061"/>
      <c r="E34" s="1061"/>
      <c r="F34" s="1061"/>
      <c r="G34" s="1061"/>
      <c r="H34" s="1061"/>
      <c r="I34" s="1061"/>
      <c r="J34" s="1061"/>
      <c r="K34" s="1061"/>
      <c r="L34" s="1061"/>
      <c r="M34" s="1061"/>
      <c r="N34" s="1061"/>
      <c r="O34" s="1061"/>
      <c r="P34" s="1062"/>
      <c r="Q34" s="1068"/>
      <c r="R34" s="1069"/>
      <c r="S34" s="1069"/>
      <c r="T34" s="1069"/>
      <c r="U34" s="1069"/>
      <c r="V34" s="1069"/>
      <c r="W34" s="1069"/>
      <c r="X34" s="1069"/>
      <c r="Y34" s="1069"/>
      <c r="Z34" s="1069"/>
      <c r="AA34" s="1069"/>
      <c r="AB34" s="1069"/>
      <c r="AC34" s="1069"/>
      <c r="AD34" s="1069"/>
      <c r="AE34" s="1070"/>
      <c r="AF34" s="1065"/>
      <c r="AG34" s="1066"/>
      <c r="AH34" s="1066"/>
      <c r="AI34" s="1066"/>
      <c r="AJ34" s="1067"/>
      <c r="AK34" s="1013"/>
      <c r="AL34" s="1004"/>
      <c r="AM34" s="1004"/>
      <c r="AN34" s="1004"/>
      <c r="AO34" s="1004"/>
      <c r="AP34" s="1004"/>
      <c r="AQ34" s="1004"/>
      <c r="AR34" s="1004"/>
      <c r="AS34" s="1004"/>
      <c r="AT34" s="1004"/>
      <c r="AU34" s="1004"/>
      <c r="AV34" s="1004"/>
      <c r="AW34" s="1004"/>
      <c r="AX34" s="1004"/>
      <c r="AY34" s="1004"/>
      <c r="AZ34" s="1071"/>
      <c r="BA34" s="1071"/>
      <c r="BB34" s="1071"/>
      <c r="BC34" s="1071"/>
      <c r="BD34" s="1071"/>
      <c r="BE34" s="1005"/>
      <c r="BF34" s="1005"/>
      <c r="BG34" s="1005"/>
      <c r="BH34" s="1005"/>
      <c r="BI34" s="1006"/>
      <c r="BJ34" s="223"/>
      <c r="BK34" s="223"/>
      <c r="BL34" s="223"/>
      <c r="BM34" s="223"/>
      <c r="BN34" s="223"/>
      <c r="BO34" s="232"/>
      <c r="BP34" s="232"/>
      <c r="BQ34" s="229">
        <v>28</v>
      </c>
      <c r="BR34" s="230"/>
      <c r="BS34" s="1022"/>
      <c r="BT34" s="1023"/>
      <c r="BU34" s="1023"/>
      <c r="BV34" s="1023"/>
      <c r="BW34" s="1023"/>
      <c r="BX34" s="1023"/>
      <c r="BY34" s="1023"/>
      <c r="BZ34" s="1023"/>
      <c r="CA34" s="1023"/>
      <c r="CB34" s="1023"/>
      <c r="CC34" s="1023"/>
      <c r="CD34" s="1023"/>
      <c r="CE34" s="1023"/>
      <c r="CF34" s="1023"/>
      <c r="CG34" s="1044"/>
      <c r="CH34" s="1019"/>
      <c r="CI34" s="1020"/>
      <c r="CJ34" s="1020"/>
      <c r="CK34" s="1020"/>
      <c r="CL34" s="1021"/>
      <c r="CM34" s="1019"/>
      <c r="CN34" s="1020"/>
      <c r="CO34" s="1020"/>
      <c r="CP34" s="1020"/>
      <c r="CQ34" s="1021"/>
      <c r="CR34" s="1019"/>
      <c r="CS34" s="1020"/>
      <c r="CT34" s="1020"/>
      <c r="CU34" s="1020"/>
      <c r="CV34" s="1021"/>
      <c r="CW34" s="1019"/>
      <c r="CX34" s="1020"/>
      <c r="CY34" s="1020"/>
      <c r="CZ34" s="1020"/>
      <c r="DA34" s="1021"/>
      <c r="DB34" s="1019"/>
      <c r="DC34" s="1020"/>
      <c r="DD34" s="1020"/>
      <c r="DE34" s="1020"/>
      <c r="DF34" s="1021"/>
      <c r="DG34" s="1019"/>
      <c r="DH34" s="1020"/>
      <c r="DI34" s="1020"/>
      <c r="DJ34" s="1020"/>
      <c r="DK34" s="1021"/>
      <c r="DL34" s="1019"/>
      <c r="DM34" s="1020"/>
      <c r="DN34" s="1020"/>
      <c r="DO34" s="1020"/>
      <c r="DP34" s="1021"/>
      <c r="DQ34" s="1019"/>
      <c r="DR34" s="1020"/>
      <c r="DS34" s="1020"/>
      <c r="DT34" s="1020"/>
      <c r="DU34" s="1021"/>
      <c r="DV34" s="1022"/>
      <c r="DW34" s="1023"/>
      <c r="DX34" s="1023"/>
      <c r="DY34" s="1023"/>
      <c r="DZ34" s="1024"/>
      <c r="EA34" s="221"/>
    </row>
    <row r="35" spans="1:131" ht="26.25" customHeight="1" x14ac:dyDescent="0.15">
      <c r="A35" s="233">
        <v>8</v>
      </c>
      <c r="B35" s="1060"/>
      <c r="C35" s="1061"/>
      <c r="D35" s="1061"/>
      <c r="E35" s="1061"/>
      <c r="F35" s="1061"/>
      <c r="G35" s="1061"/>
      <c r="H35" s="1061"/>
      <c r="I35" s="1061"/>
      <c r="J35" s="1061"/>
      <c r="K35" s="1061"/>
      <c r="L35" s="1061"/>
      <c r="M35" s="1061"/>
      <c r="N35" s="1061"/>
      <c r="O35" s="1061"/>
      <c r="P35" s="1062"/>
      <c r="Q35" s="1068"/>
      <c r="R35" s="1069"/>
      <c r="S35" s="1069"/>
      <c r="T35" s="1069"/>
      <c r="U35" s="1069"/>
      <c r="V35" s="1069"/>
      <c r="W35" s="1069"/>
      <c r="X35" s="1069"/>
      <c r="Y35" s="1069"/>
      <c r="Z35" s="1069"/>
      <c r="AA35" s="1069"/>
      <c r="AB35" s="1069"/>
      <c r="AC35" s="1069"/>
      <c r="AD35" s="1069"/>
      <c r="AE35" s="1070"/>
      <c r="AF35" s="1065"/>
      <c r="AG35" s="1066"/>
      <c r="AH35" s="1066"/>
      <c r="AI35" s="1066"/>
      <c r="AJ35" s="1067"/>
      <c r="AK35" s="1013"/>
      <c r="AL35" s="1004"/>
      <c r="AM35" s="1004"/>
      <c r="AN35" s="1004"/>
      <c r="AO35" s="1004"/>
      <c r="AP35" s="1004"/>
      <c r="AQ35" s="1004"/>
      <c r="AR35" s="1004"/>
      <c r="AS35" s="1004"/>
      <c r="AT35" s="1004"/>
      <c r="AU35" s="1004"/>
      <c r="AV35" s="1004"/>
      <c r="AW35" s="1004"/>
      <c r="AX35" s="1004"/>
      <c r="AY35" s="1004"/>
      <c r="AZ35" s="1071"/>
      <c r="BA35" s="1071"/>
      <c r="BB35" s="1071"/>
      <c r="BC35" s="1071"/>
      <c r="BD35" s="1071"/>
      <c r="BE35" s="1005"/>
      <c r="BF35" s="1005"/>
      <c r="BG35" s="1005"/>
      <c r="BH35" s="1005"/>
      <c r="BI35" s="1006"/>
      <c r="BJ35" s="223"/>
      <c r="BK35" s="223"/>
      <c r="BL35" s="223"/>
      <c r="BM35" s="223"/>
      <c r="BN35" s="223"/>
      <c r="BO35" s="232"/>
      <c r="BP35" s="232"/>
      <c r="BQ35" s="229">
        <v>29</v>
      </c>
      <c r="BR35" s="230"/>
      <c r="BS35" s="1022"/>
      <c r="BT35" s="1023"/>
      <c r="BU35" s="1023"/>
      <c r="BV35" s="1023"/>
      <c r="BW35" s="1023"/>
      <c r="BX35" s="1023"/>
      <c r="BY35" s="1023"/>
      <c r="BZ35" s="1023"/>
      <c r="CA35" s="1023"/>
      <c r="CB35" s="1023"/>
      <c r="CC35" s="1023"/>
      <c r="CD35" s="1023"/>
      <c r="CE35" s="1023"/>
      <c r="CF35" s="1023"/>
      <c r="CG35" s="1044"/>
      <c r="CH35" s="1019"/>
      <c r="CI35" s="1020"/>
      <c r="CJ35" s="1020"/>
      <c r="CK35" s="1020"/>
      <c r="CL35" s="1021"/>
      <c r="CM35" s="1019"/>
      <c r="CN35" s="1020"/>
      <c r="CO35" s="1020"/>
      <c r="CP35" s="1020"/>
      <c r="CQ35" s="1021"/>
      <c r="CR35" s="1019"/>
      <c r="CS35" s="1020"/>
      <c r="CT35" s="1020"/>
      <c r="CU35" s="1020"/>
      <c r="CV35" s="1021"/>
      <c r="CW35" s="1019"/>
      <c r="CX35" s="1020"/>
      <c r="CY35" s="1020"/>
      <c r="CZ35" s="1020"/>
      <c r="DA35" s="1021"/>
      <c r="DB35" s="1019"/>
      <c r="DC35" s="1020"/>
      <c r="DD35" s="1020"/>
      <c r="DE35" s="1020"/>
      <c r="DF35" s="1021"/>
      <c r="DG35" s="1019"/>
      <c r="DH35" s="1020"/>
      <c r="DI35" s="1020"/>
      <c r="DJ35" s="1020"/>
      <c r="DK35" s="1021"/>
      <c r="DL35" s="1019"/>
      <c r="DM35" s="1020"/>
      <c r="DN35" s="1020"/>
      <c r="DO35" s="1020"/>
      <c r="DP35" s="1021"/>
      <c r="DQ35" s="1019"/>
      <c r="DR35" s="1020"/>
      <c r="DS35" s="1020"/>
      <c r="DT35" s="1020"/>
      <c r="DU35" s="1021"/>
      <c r="DV35" s="1022"/>
      <c r="DW35" s="1023"/>
      <c r="DX35" s="1023"/>
      <c r="DY35" s="1023"/>
      <c r="DZ35" s="1024"/>
      <c r="EA35" s="221"/>
    </row>
    <row r="36" spans="1:131" ht="26.25" customHeight="1" x14ac:dyDescent="0.15">
      <c r="A36" s="233">
        <v>9</v>
      </c>
      <c r="B36" s="1060"/>
      <c r="C36" s="1061"/>
      <c r="D36" s="1061"/>
      <c r="E36" s="1061"/>
      <c r="F36" s="1061"/>
      <c r="G36" s="1061"/>
      <c r="H36" s="1061"/>
      <c r="I36" s="1061"/>
      <c r="J36" s="1061"/>
      <c r="K36" s="1061"/>
      <c r="L36" s="1061"/>
      <c r="M36" s="1061"/>
      <c r="N36" s="1061"/>
      <c r="O36" s="1061"/>
      <c r="P36" s="1062"/>
      <c r="Q36" s="1068"/>
      <c r="R36" s="1069"/>
      <c r="S36" s="1069"/>
      <c r="T36" s="1069"/>
      <c r="U36" s="1069"/>
      <c r="V36" s="1069"/>
      <c r="W36" s="1069"/>
      <c r="X36" s="1069"/>
      <c r="Y36" s="1069"/>
      <c r="Z36" s="1069"/>
      <c r="AA36" s="1069"/>
      <c r="AB36" s="1069"/>
      <c r="AC36" s="1069"/>
      <c r="AD36" s="1069"/>
      <c r="AE36" s="1070"/>
      <c r="AF36" s="1065"/>
      <c r="AG36" s="1066"/>
      <c r="AH36" s="1066"/>
      <c r="AI36" s="1066"/>
      <c r="AJ36" s="1067"/>
      <c r="AK36" s="1013"/>
      <c r="AL36" s="1004"/>
      <c r="AM36" s="1004"/>
      <c r="AN36" s="1004"/>
      <c r="AO36" s="1004"/>
      <c r="AP36" s="1004"/>
      <c r="AQ36" s="1004"/>
      <c r="AR36" s="1004"/>
      <c r="AS36" s="1004"/>
      <c r="AT36" s="1004"/>
      <c r="AU36" s="1004"/>
      <c r="AV36" s="1004"/>
      <c r="AW36" s="1004"/>
      <c r="AX36" s="1004"/>
      <c r="AY36" s="1004"/>
      <c r="AZ36" s="1071"/>
      <c r="BA36" s="1071"/>
      <c r="BB36" s="1071"/>
      <c r="BC36" s="1071"/>
      <c r="BD36" s="1071"/>
      <c r="BE36" s="1005"/>
      <c r="BF36" s="1005"/>
      <c r="BG36" s="1005"/>
      <c r="BH36" s="1005"/>
      <c r="BI36" s="1006"/>
      <c r="BJ36" s="223"/>
      <c r="BK36" s="223"/>
      <c r="BL36" s="223"/>
      <c r="BM36" s="223"/>
      <c r="BN36" s="223"/>
      <c r="BO36" s="232"/>
      <c r="BP36" s="232"/>
      <c r="BQ36" s="229">
        <v>30</v>
      </c>
      <c r="BR36" s="230"/>
      <c r="BS36" s="1022"/>
      <c r="BT36" s="1023"/>
      <c r="BU36" s="1023"/>
      <c r="BV36" s="1023"/>
      <c r="BW36" s="1023"/>
      <c r="BX36" s="1023"/>
      <c r="BY36" s="1023"/>
      <c r="BZ36" s="1023"/>
      <c r="CA36" s="1023"/>
      <c r="CB36" s="1023"/>
      <c r="CC36" s="1023"/>
      <c r="CD36" s="1023"/>
      <c r="CE36" s="1023"/>
      <c r="CF36" s="1023"/>
      <c r="CG36" s="1044"/>
      <c r="CH36" s="1019"/>
      <c r="CI36" s="1020"/>
      <c r="CJ36" s="1020"/>
      <c r="CK36" s="1020"/>
      <c r="CL36" s="1021"/>
      <c r="CM36" s="1019"/>
      <c r="CN36" s="1020"/>
      <c r="CO36" s="1020"/>
      <c r="CP36" s="1020"/>
      <c r="CQ36" s="1021"/>
      <c r="CR36" s="1019"/>
      <c r="CS36" s="1020"/>
      <c r="CT36" s="1020"/>
      <c r="CU36" s="1020"/>
      <c r="CV36" s="1021"/>
      <c r="CW36" s="1019"/>
      <c r="CX36" s="1020"/>
      <c r="CY36" s="1020"/>
      <c r="CZ36" s="1020"/>
      <c r="DA36" s="1021"/>
      <c r="DB36" s="1019"/>
      <c r="DC36" s="1020"/>
      <c r="DD36" s="1020"/>
      <c r="DE36" s="1020"/>
      <c r="DF36" s="1021"/>
      <c r="DG36" s="1019"/>
      <c r="DH36" s="1020"/>
      <c r="DI36" s="1020"/>
      <c r="DJ36" s="1020"/>
      <c r="DK36" s="1021"/>
      <c r="DL36" s="1019"/>
      <c r="DM36" s="1020"/>
      <c r="DN36" s="1020"/>
      <c r="DO36" s="1020"/>
      <c r="DP36" s="1021"/>
      <c r="DQ36" s="1019"/>
      <c r="DR36" s="1020"/>
      <c r="DS36" s="1020"/>
      <c r="DT36" s="1020"/>
      <c r="DU36" s="1021"/>
      <c r="DV36" s="1022"/>
      <c r="DW36" s="1023"/>
      <c r="DX36" s="1023"/>
      <c r="DY36" s="1023"/>
      <c r="DZ36" s="1024"/>
      <c r="EA36" s="221"/>
    </row>
    <row r="37" spans="1:131" ht="26.25" customHeight="1" x14ac:dyDescent="0.15">
      <c r="A37" s="233">
        <v>10</v>
      </c>
      <c r="B37" s="1060"/>
      <c r="C37" s="1061"/>
      <c r="D37" s="1061"/>
      <c r="E37" s="1061"/>
      <c r="F37" s="1061"/>
      <c r="G37" s="1061"/>
      <c r="H37" s="1061"/>
      <c r="I37" s="1061"/>
      <c r="J37" s="1061"/>
      <c r="K37" s="1061"/>
      <c r="L37" s="1061"/>
      <c r="M37" s="1061"/>
      <c r="N37" s="1061"/>
      <c r="O37" s="1061"/>
      <c r="P37" s="1062"/>
      <c r="Q37" s="1068"/>
      <c r="R37" s="1069"/>
      <c r="S37" s="1069"/>
      <c r="T37" s="1069"/>
      <c r="U37" s="1069"/>
      <c r="V37" s="1069"/>
      <c r="W37" s="1069"/>
      <c r="X37" s="1069"/>
      <c r="Y37" s="1069"/>
      <c r="Z37" s="1069"/>
      <c r="AA37" s="1069"/>
      <c r="AB37" s="1069"/>
      <c r="AC37" s="1069"/>
      <c r="AD37" s="1069"/>
      <c r="AE37" s="1070"/>
      <c r="AF37" s="1065"/>
      <c r="AG37" s="1066"/>
      <c r="AH37" s="1066"/>
      <c r="AI37" s="1066"/>
      <c r="AJ37" s="1067"/>
      <c r="AK37" s="1013"/>
      <c r="AL37" s="1004"/>
      <c r="AM37" s="1004"/>
      <c r="AN37" s="1004"/>
      <c r="AO37" s="1004"/>
      <c r="AP37" s="1004"/>
      <c r="AQ37" s="1004"/>
      <c r="AR37" s="1004"/>
      <c r="AS37" s="1004"/>
      <c r="AT37" s="1004"/>
      <c r="AU37" s="1004"/>
      <c r="AV37" s="1004"/>
      <c r="AW37" s="1004"/>
      <c r="AX37" s="1004"/>
      <c r="AY37" s="1004"/>
      <c r="AZ37" s="1071"/>
      <c r="BA37" s="1071"/>
      <c r="BB37" s="1071"/>
      <c r="BC37" s="1071"/>
      <c r="BD37" s="1071"/>
      <c r="BE37" s="1005"/>
      <c r="BF37" s="1005"/>
      <c r="BG37" s="1005"/>
      <c r="BH37" s="1005"/>
      <c r="BI37" s="1006"/>
      <c r="BJ37" s="223"/>
      <c r="BK37" s="223"/>
      <c r="BL37" s="223"/>
      <c r="BM37" s="223"/>
      <c r="BN37" s="223"/>
      <c r="BO37" s="232"/>
      <c r="BP37" s="232"/>
      <c r="BQ37" s="229">
        <v>31</v>
      </c>
      <c r="BR37" s="230"/>
      <c r="BS37" s="1022"/>
      <c r="BT37" s="1023"/>
      <c r="BU37" s="1023"/>
      <c r="BV37" s="1023"/>
      <c r="BW37" s="1023"/>
      <c r="BX37" s="1023"/>
      <c r="BY37" s="1023"/>
      <c r="BZ37" s="1023"/>
      <c r="CA37" s="1023"/>
      <c r="CB37" s="1023"/>
      <c r="CC37" s="1023"/>
      <c r="CD37" s="1023"/>
      <c r="CE37" s="1023"/>
      <c r="CF37" s="1023"/>
      <c r="CG37" s="1044"/>
      <c r="CH37" s="1019"/>
      <c r="CI37" s="1020"/>
      <c r="CJ37" s="1020"/>
      <c r="CK37" s="1020"/>
      <c r="CL37" s="1021"/>
      <c r="CM37" s="1019"/>
      <c r="CN37" s="1020"/>
      <c r="CO37" s="1020"/>
      <c r="CP37" s="1020"/>
      <c r="CQ37" s="1021"/>
      <c r="CR37" s="1019"/>
      <c r="CS37" s="1020"/>
      <c r="CT37" s="1020"/>
      <c r="CU37" s="1020"/>
      <c r="CV37" s="1021"/>
      <c r="CW37" s="1019"/>
      <c r="CX37" s="1020"/>
      <c r="CY37" s="1020"/>
      <c r="CZ37" s="1020"/>
      <c r="DA37" s="1021"/>
      <c r="DB37" s="1019"/>
      <c r="DC37" s="1020"/>
      <c r="DD37" s="1020"/>
      <c r="DE37" s="1020"/>
      <c r="DF37" s="1021"/>
      <c r="DG37" s="1019"/>
      <c r="DH37" s="1020"/>
      <c r="DI37" s="1020"/>
      <c r="DJ37" s="1020"/>
      <c r="DK37" s="1021"/>
      <c r="DL37" s="1019"/>
      <c r="DM37" s="1020"/>
      <c r="DN37" s="1020"/>
      <c r="DO37" s="1020"/>
      <c r="DP37" s="1021"/>
      <c r="DQ37" s="1019"/>
      <c r="DR37" s="1020"/>
      <c r="DS37" s="1020"/>
      <c r="DT37" s="1020"/>
      <c r="DU37" s="1021"/>
      <c r="DV37" s="1022"/>
      <c r="DW37" s="1023"/>
      <c r="DX37" s="1023"/>
      <c r="DY37" s="1023"/>
      <c r="DZ37" s="1024"/>
      <c r="EA37" s="221"/>
    </row>
    <row r="38" spans="1:131" ht="26.25" customHeight="1" x14ac:dyDescent="0.15">
      <c r="A38" s="233">
        <v>11</v>
      </c>
      <c r="B38" s="1060"/>
      <c r="C38" s="1061"/>
      <c r="D38" s="1061"/>
      <c r="E38" s="1061"/>
      <c r="F38" s="1061"/>
      <c r="G38" s="1061"/>
      <c r="H38" s="1061"/>
      <c r="I38" s="1061"/>
      <c r="J38" s="1061"/>
      <c r="K38" s="1061"/>
      <c r="L38" s="1061"/>
      <c r="M38" s="1061"/>
      <c r="N38" s="1061"/>
      <c r="O38" s="1061"/>
      <c r="P38" s="1062"/>
      <c r="Q38" s="1068"/>
      <c r="R38" s="1069"/>
      <c r="S38" s="1069"/>
      <c r="T38" s="1069"/>
      <c r="U38" s="1069"/>
      <c r="V38" s="1069"/>
      <c r="W38" s="1069"/>
      <c r="X38" s="1069"/>
      <c r="Y38" s="1069"/>
      <c r="Z38" s="1069"/>
      <c r="AA38" s="1069"/>
      <c r="AB38" s="1069"/>
      <c r="AC38" s="1069"/>
      <c r="AD38" s="1069"/>
      <c r="AE38" s="1070"/>
      <c r="AF38" s="1065"/>
      <c r="AG38" s="1066"/>
      <c r="AH38" s="1066"/>
      <c r="AI38" s="1066"/>
      <c r="AJ38" s="1067"/>
      <c r="AK38" s="1013"/>
      <c r="AL38" s="1004"/>
      <c r="AM38" s="1004"/>
      <c r="AN38" s="1004"/>
      <c r="AO38" s="1004"/>
      <c r="AP38" s="1004"/>
      <c r="AQ38" s="1004"/>
      <c r="AR38" s="1004"/>
      <c r="AS38" s="1004"/>
      <c r="AT38" s="1004"/>
      <c r="AU38" s="1004"/>
      <c r="AV38" s="1004"/>
      <c r="AW38" s="1004"/>
      <c r="AX38" s="1004"/>
      <c r="AY38" s="1004"/>
      <c r="AZ38" s="1071"/>
      <c r="BA38" s="1071"/>
      <c r="BB38" s="1071"/>
      <c r="BC38" s="1071"/>
      <c r="BD38" s="1071"/>
      <c r="BE38" s="1005"/>
      <c r="BF38" s="1005"/>
      <c r="BG38" s="1005"/>
      <c r="BH38" s="1005"/>
      <c r="BI38" s="1006"/>
      <c r="BJ38" s="223"/>
      <c r="BK38" s="223"/>
      <c r="BL38" s="223"/>
      <c r="BM38" s="223"/>
      <c r="BN38" s="223"/>
      <c r="BO38" s="232"/>
      <c r="BP38" s="232"/>
      <c r="BQ38" s="229">
        <v>32</v>
      </c>
      <c r="BR38" s="230"/>
      <c r="BS38" s="1022"/>
      <c r="BT38" s="1023"/>
      <c r="BU38" s="1023"/>
      <c r="BV38" s="1023"/>
      <c r="BW38" s="1023"/>
      <c r="BX38" s="1023"/>
      <c r="BY38" s="1023"/>
      <c r="BZ38" s="1023"/>
      <c r="CA38" s="1023"/>
      <c r="CB38" s="1023"/>
      <c r="CC38" s="1023"/>
      <c r="CD38" s="1023"/>
      <c r="CE38" s="1023"/>
      <c r="CF38" s="1023"/>
      <c r="CG38" s="1044"/>
      <c r="CH38" s="1019"/>
      <c r="CI38" s="1020"/>
      <c r="CJ38" s="1020"/>
      <c r="CK38" s="1020"/>
      <c r="CL38" s="1021"/>
      <c r="CM38" s="1019"/>
      <c r="CN38" s="1020"/>
      <c r="CO38" s="1020"/>
      <c r="CP38" s="1020"/>
      <c r="CQ38" s="1021"/>
      <c r="CR38" s="1019"/>
      <c r="CS38" s="1020"/>
      <c r="CT38" s="1020"/>
      <c r="CU38" s="1020"/>
      <c r="CV38" s="1021"/>
      <c r="CW38" s="1019"/>
      <c r="CX38" s="1020"/>
      <c r="CY38" s="1020"/>
      <c r="CZ38" s="1020"/>
      <c r="DA38" s="1021"/>
      <c r="DB38" s="1019"/>
      <c r="DC38" s="1020"/>
      <c r="DD38" s="1020"/>
      <c r="DE38" s="1020"/>
      <c r="DF38" s="1021"/>
      <c r="DG38" s="1019"/>
      <c r="DH38" s="1020"/>
      <c r="DI38" s="1020"/>
      <c r="DJ38" s="1020"/>
      <c r="DK38" s="1021"/>
      <c r="DL38" s="1019"/>
      <c r="DM38" s="1020"/>
      <c r="DN38" s="1020"/>
      <c r="DO38" s="1020"/>
      <c r="DP38" s="1021"/>
      <c r="DQ38" s="1019"/>
      <c r="DR38" s="1020"/>
      <c r="DS38" s="1020"/>
      <c r="DT38" s="1020"/>
      <c r="DU38" s="1021"/>
      <c r="DV38" s="1022"/>
      <c r="DW38" s="1023"/>
      <c r="DX38" s="1023"/>
      <c r="DY38" s="1023"/>
      <c r="DZ38" s="1024"/>
      <c r="EA38" s="221"/>
    </row>
    <row r="39" spans="1:131" ht="26.25" customHeight="1" x14ac:dyDescent="0.15">
      <c r="A39" s="233">
        <v>12</v>
      </c>
      <c r="B39" s="1060"/>
      <c r="C39" s="1061"/>
      <c r="D39" s="1061"/>
      <c r="E39" s="1061"/>
      <c r="F39" s="1061"/>
      <c r="G39" s="1061"/>
      <c r="H39" s="1061"/>
      <c r="I39" s="1061"/>
      <c r="J39" s="1061"/>
      <c r="K39" s="1061"/>
      <c r="L39" s="1061"/>
      <c r="M39" s="1061"/>
      <c r="N39" s="1061"/>
      <c r="O39" s="1061"/>
      <c r="P39" s="1062"/>
      <c r="Q39" s="1068"/>
      <c r="R39" s="1069"/>
      <c r="S39" s="1069"/>
      <c r="T39" s="1069"/>
      <c r="U39" s="1069"/>
      <c r="V39" s="1069"/>
      <c r="W39" s="1069"/>
      <c r="X39" s="1069"/>
      <c r="Y39" s="1069"/>
      <c r="Z39" s="1069"/>
      <c r="AA39" s="1069"/>
      <c r="AB39" s="1069"/>
      <c r="AC39" s="1069"/>
      <c r="AD39" s="1069"/>
      <c r="AE39" s="1070"/>
      <c r="AF39" s="1065"/>
      <c r="AG39" s="1066"/>
      <c r="AH39" s="1066"/>
      <c r="AI39" s="1066"/>
      <c r="AJ39" s="1067"/>
      <c r="AK39" s="1013"/>
      <c r="AL39" s="1004"/>
      <c r="AM39" s="1004"/>
      <c r="AN39" s="1004"/>
      <c r="AO39" s="1004"/>
      <c r="AP39" s="1004"/>
      <c r="AQ39" s="1004"/>
      <c r="AR39" s="1004"/>
      <c r="AS39" s="1004"/>
      <c r="AT39" s="1004"/>
      <c r="AU39" s="1004"/>
      <c r="AV39" s="1004"/>
      <c r="AW39" s="1004"/>
      <c r="AX39" s="1004"/>
      <c r="AY39" s="1004"/>
      <c r="AZ39" s="1071"/>
      <c r="BA39" s="1071"/>
      <c r="BB39" s="1071"/>
      <c r="BC39" s="1071"/>
      <c r="BD39" s="1071"/>
      <c r="BE39" s="1005"/>
      <c r="BF39" s="1005"/>
      <c r="BG39" s="1005"/>
      <c r="BH39" s="1005"/>
      <c r="BI39" s="1006"/>
      <c r="BJ39" s="223"/>
      <c r="BK39" s="223"/>
      <c r="BL39" s="223"/>
      <c r="BM39" s="223"/>
      <c r="BN39" s="223"/>
      <c r="BO39" s="232"/>
      <c r="BP39" s="232"/>
      <c r="BQ39" s="229">
        <v>33</v>
      </c>
      <c r="BR39" s="230"/>
      <c r="BS39" s="1022"/>
      <c r="BT39" s="1023"/>
      <c r="BU39" s="1023"/>
      <c r="BV39" s="1023"/>
      <c r="BW39" s="1023"/>
      <c r="BX39" s="1023"/>
      <c r="BY39" s="1023"/>
      <c r="BZ39" s="1023"/>
      <c r="CA39" s="1023"/>
      <c r="CB39" s="1023"/>
      <c r="CC39" s="1023"/>
      <c r="CD39" s="1023"/>
      <c r="CE39" s="1023"/>
      <c r="CF39" s="1023"/>
      <c r="CG39" s="1044"/>
      <c r="CH39" s="1019"/>
      <c r="CI39" s="1020"/>
      <c r="CJ39" s="1020"/>
      <c r="CK39" s="1020"/>
      <c r="CL39" s="1021"/>
      <c r="CM39" s="1019"/>
      <c r="CN39" s="1020"/>
      <c r="CO39" s="1020"/>
      <c r="CP39" s="1020"/>
      <c r="CQ39" s="1021"/>
      <c r="CR39" s="1019"/>
      <c r="CS39" s="1020"/>
      <c r="CT39" s="1020"/>
      <c r="CU39" s="1020"/>
      <c r="CV39" s="1021"/>
      <c r="CW39" s="1019"/>
      <c r="CX39" s="1020"/>
      <c r="CY39" s="1020"/>
      <c r="CZ39" s="1020"/>
      <c r="DA39" s="1021"/>
      <c r="DB39" s="1019"/>
      <c r="DC39" s="1020"/>
      <c r="DD39" s="1020"/>
      <c r="DE39" s="1020"/>
      <c r="DF39" s="1021"/>
      <c r="DG39" s="1019"/>
      <c r="DH39" s="1020"/>
      <c r="DI39" s="1020"/>
      <c r="DJ39" s="1020"/>
      <c r="DK39" s="1021"/>
      <c r="DL39" s="1019"/>
      <c r="DM39" s="1020"/>
      <c r="DN39" s="1020"/>
      <c r="DO39" s="1020"/>
      <c r="DP39" s="1021"/>
      <c r="DQ39" s="1019"/>
      <c r="DR39" s="1020"/>
      <c r="DS39" s="1020"/>
      <c r="DT39" s="1020"/>
      <c r="DU39" s="1021"/>
      <c r="DV39" s="1022"/>
      <c r="DW39" s="1023"/>
      <c r="DX39" s="1023"/>
      <c r="DY39" s="1023"/>
      <c r="DZ39" s="1024"/>
      <c r="EA39" s="221"/>
    </row>
    <row r="40" spans="1:131" ht="26.25" customHeight="1" x14ac:dyDescent="0.15">
      <c r="A40" s="229">
        <v>13</v>
      </c>
      <c r="B40" s="1060"/>
      <c r="C40" s="1061"/>
      <c r="D40" s="1061"/>
      <c r="E40" s="1061"/>
      <c r="F40" s="1061"/>
      <c r="G40" s="1061"/>
      <c r="H40" s="1061"/>
      <c r="I40" s="1061"/>
      <c r="J40" s="1061"/>
      <c r="K40" s="1061"/>
      <c r="L40" s="1061"/>
      <c r="M40" s="1061"/>
      <c r="N40" s="1061"/>
      <c r="O40" s="1061"/>
      <c r="P40" s="1062"/>
      <c r="Q40" s="1068"/>
      <c r="R40" s="1069"/>
      <c r="S40" s="1069"/>
      <c r="T40" s="1069"/>
      <c r="U40" s="1069"/>
      <c r="V40" s="1069"/>
      <c r="W40" s="1069"/>
      <c r="X40" s="1069"/>
      <c r="Y40" s="1069"/>
      <c r="Z40" s="1069"/>
      <c r="AA40" s="1069"/>
      <c r="AB40" s="1069"/>
      <c r="AC40" s="1069"/>
      <c r="AD40" s="1069"/>
      <c r="AE40" s="1070"/>
      <c r="AF40" s="1065"/>
      <c r="AG40" s="1066"/>
      <c r="AH40" s="1066"/>
      <c r="AI40" s="1066"/>
      <c r="AJ40" s="1067"/>
      <c r="AK40" s="1013"/>
      <c r="AL40" s="1004"/>
      <c r="AM40" s="1004"/>
      <c r="AN40" s="1004"/>
      <c r="AO40" s="1004"/>
      <c r="AP40" s="1004"/>
      <c r="AQ40" s="1004"/>
      <c r="AR40" s="1004"/>
      <c r="AS40" s="1004"/>
      <c r="AT40" s="1004"/>
      <c r="AU40" s="1004"/>
      <c r="AV40" s="1004"/>
      <c r="AW40" s="1004"/>
      <c r="AX40" s="1004"/>
      <c r="AY40" s="1004"/>
      <c r="AZ40" s="1071"/>
      <c r="BA40" s="1071"/>
      <c r="BB40" s="1071"/>
      <c r="BC40" s="1071"/>
      <c r="BD40" s="1071"/>
      <c r="BE40" s="1005"/>
      <c r="BF40" s="1005"/>
      <c r="BG40" s="1005"/>
      <c r="BH40" s="1005"/>
      <c r="BI40" s="1006"/>
      <c r="BJ40" s="223"/>
      <c r="BK40" s="223"/>
      <c r="BL40" s="223"/>
      <c r="BM40" s="223"/>
      <c r="BN40" s="223"/>
      <c r="BO40" s="232"/>
      <c r="BP40" s="232"/>
      <c r="BQ40" s="229">
        <v>34</v>
      </c>
      <c r="BR40" s="230"/>
      <c r="BS40" s="1022"/>
      <c r="BT40" s="1023"/>
      <c r="BU40" s="1023"/>
      <c r="BV40" s="1023"/>
      <c r="BW40" s="1023"/>
      <c r="BX40" s="1023"/>
      <c r="BY40" s="1023"/>
      <c r="BZ40" s="1023"/>
      <c r="CA40" s="1023"/>
      <c r="CB40" s="1023"/>
      <c r="CC40" s="1023"/>
      <c r="CD40" s="1023"/>
      <c r="CE40" s="1023"/>
      <c r="CF40" s="1023"/>
      <c r="CG40" s="1044"/>
      <c r="CH40" s="1019"/>
      <c r="CI40" s="1020"/>
      <c r="CJ40" s="1020"/>
      <c r="CK40" s="1020"/>
      <c r="CL40" s="1021"/>
      <c r="CM40" s="1019"/>
      <c r="CN40" s="1020"/>
      <c r="CO40" s="1020"/>
      <c r="CP40" s="1020"/>
      <c r="CQ40" s="1021"/>
      <c r="CR40" s="1019"/>
      <c r="CS40" s="1020"/>
      <c r="CT40" s="1020"/>
      <c r="CU40" s="1020"/>
      <c r="CV40" s="1021"/>
      <c r="CW40" s="1019"/>
      <c r="CX40" s="1020"/>
      <c r="CY40" s="1020"/>
      <c r="CZ40" s="1020"/>
      <c r="DA40" s="1021"/>
      <c r="DB40" s="1019"/>
      <c r="DC40" s="1020"/>
      <c r="DD40" s="1020"/>
      <c r="DE40" s="1020"/>
      <c r="DF40" s="1021"/>
      <c r="DG40" s="1019"/>
      <c r="DH40" s="1020"/>
      <c r="DI40" s="1020"/>
      <c r="DJ40" s="1020"/>
      <c r="DK40" s="1021"/>
      <c r="DL40" s="1019"/>
      <c r="DM40" s="1020"/>
      <c r="DN40" s="1020"/>
      <c r="DO40" s="1020"/>
      <c r="DP40" s="1021"/>
      <c r="DQ40" s="1019"/>
      <c r="DR40" s="1020"/>
      <c r="DS40" s="1020"/>
      <c r="DT40" s="1020"/>
      <c r="DU40" s="1021"/>
      <c r="DV40" s="1022"/>
      <c r="DW40" s="1023"/>
      <c r="DX40" s="1023"/>
      <c r="DY40" s="1023"/>
      <c r="DZ40" s="1024"/>
      <c r="EA40" s="221"/>
    </row>
    <row r="41" spans="1:131" ht="26.25" customHeight="1" x14ac:dyDescent="0.15">
      <c r="A41" s="229">
        <v>14</v>
      </c>
      <c r="B41" s="1060"/>
      <c r="C41" s="1061"/>
      <c r="D41" s="1061"/>
      <c r="E41" s="1061"/>
      <c r="F41" s="1061"/>
      <c r="G41" s="1061"/>
      <c r="H41" s="1061"/>
      <c r="I41" s="1061"/>
      <c r="J41" s="1061"/>
      <c r="K41" s="1061"/>
      <c r="L41" s="1061"/>
      <c r="M41" s="1061"/>
      <c r="N41" s="1061"/>
      <c r="O41" s="1061"/>
      <c r="P41" s="1062"/>
      <c r="Q41" s="1068"/>
      <c r="R41" s="1069"/>
      <c r="S41" s="1069"/>
      <c r="T41" s="1069"/>
      <c r="U41" s="1069"/>
      <c r="V41" s="1069"/>
      <c r="W41" s="1069"/>
      <c r="X41" s="1069"/>
      <c r="Y41" s="1069"/>
      <c r="Z41" s="1069"/>
      <c r="AA41" s="1069"/>
      <c r="AB41" s="1069"/>
      <c r="AC41" s="1069"/>
      <c r="AD41" s="1069"/>
      <c r="AE41" s="1070"/>
      <c r="AF41" s="1065"/>
      <c r="AG41" s="1066"/>
      <c r="AH41" s="1066"/>
      <c r="AI41" s="1066"/>
      <c r="AJ41" s="1067"/>
      <c r="AK41" s="1013"/>
      <c r="AL41" s="1004"/>
      <c r="AM41" s="1004"/>
      <c r="AN41" s="1004"/>
      <c r="AO41" s="1004"/>
      <c r="AP41" s="1004"/>
      <c r="AQ41" s="1004"/>
      <c r="AR41" s="1004"/>
      <c r="AS41" s="1004"/>
      <c r="AT41" s="1004"/>
      <c r="AU41" s="1004"/>
      <c r="AV41" s="1004"/>
      <c r="AW41" s="1004"/>
      <c r="AX41" s="1004"/>
      <c r="AY41" s="1004"/>
      <c r="AZ41" s="1071"/>
      <c r="BA41" s="1071"/>
      <c r="BB41" s="1071"/>
      <c r="BC41" s="1071"/>
      <c r="BD41" s="1071"/>
      <c r="BE41" s="1005"/>
      <c r="BF41" s="1005"/>
      <c r="BG41" s="1005"/>
      <c r="BH41" s="1005"/>
      <c r="BI41" s="1006"/>
      <c r="BJ41" s="223"/>
      <c r="BK41" s="223"/>
      <c r="BL41" s="223"/>
      <c r="BM41" s="223"/>
      <c r="BN41" s="223"/>
      <c r="BO41" s="232"/>
      <c r="BP41" s="232"/>
      <c r="BQ41" s="229">
        <v>35</v>
      </c>
      <c r="BR41" s="230"/>
      <c r="BS41" s="1022"/>
      <c r="BT41" s="1023"/>
      <c r="BU41" s="1023"/>
      <c r="BV41" s="1023"/>
      <c r="BW41" s="1023"/>
      <c r="BX41" s="1023"/>
      <c r="BY41" s="1023"/>
      <c r="BZ41" s="1023"/>
      <c r="CA41" s="1023"/>
      <c r="CB41" s="1023"/>
      <c r="CC41" s="1023"/>
      <c r="CD41" s="1023"/>
      <c r="CE41" s="1023"/>
      <c r="CF41" s="1023"/>
      <c r="CG41" s="1044"/>
      <c r="CH41" s="1019"/>
      <c r="CI41" s="1020"/>
      <c r="CJ41" s="1020"/>
      <c r="CK41" s="1020"/>
      <c r="CL41" s="1021"/>
      <c r="CM41" s="1019"/>
      <c r="CN41" s="1020"/>
      <c r="CO41" s="1020"/>
      <c r="CP41" s="1020"/>
      <c r="CQ41" s="1021"/>
      <c r="CR41" s="1019"/>
      <c r="CS41" s="1020"/>
      <c r="CT41" s="1020"/>
      <c r="CU41" s="1020"/>
      <c r="CV41" s="1021"/>
      <c r="CW41" s="1019"/>
      <c r="CX41" s="1020"/>
      <c r="CY41" s="1020"/>
      <c r="CZ41" s="1020"/>
      <c r="DA41" s="1021"/>
      <c r="DB41" s="1019"/>
      <c r="DC41" s="1020"/>
      <c r="DD41" s="1020"/>
      <c r="DE41" s="1020"/>
      <c r="DF41" s="1021"/>
      <c r="DG41" s="1019"/>
      <c r="DH41" s="1020"/>
      <c r="DI41" s="1020"/>
      <c r="DJ41" s="1020"/>
      <c r="DK41" s="1021"/>
      <c r="DL41" s="1019"/>
      <c r="DM41" s="1020"/>
      <c r="DN41" s="1020"/>
      <c r="DO41" s="1020"/>
      <c r="DP41" s="1021"/>
      <c r="DQ41" s="1019"/>
      <c r="DR41" s="1020"/>
      <c r="DS41" s="1020"/>
      <c r="DT41" s="1020"/>
      <c r="DU41" s="1021"/>
      <c r="DV41" s="1022"/>
      <c r="DW41" s="1023"/>
      <c r="DX41" s="1023"/>
      <c r="DY41" s="1023"/>
      <c r="DZ41" s="1024"/>
      <c r="EA41" s="221"/>
    </row>
    <row r="42" spans="1:131" ht="26.25" customHeight="1" x14ac:dyDescent="0.15">
      <c r="A42" s="229">
        <v>15</v>
      </c>
      <c r="B42" s="1060"/>
      <c r="C42" s="1061"/>
      <c r="D42" s="1061"/>
      <c r="E42" s="1061"/>
      <c r="F42" s="1061"/>
      <c r="G42" s="1061"/>
      <c r="H42" s="1061"/>
      <c r="I42" s="1061"/>
      <c r="J42" s="1061"/>
      <c r="K42" s="1061"/>
      <c r="L42" s="1061"/>
      <c r="M42" s="1061"/>
      <c r="N42" s="1061"/>
      <c r="O42" s="1061"/>
      <c r="P42" s="1062"/>
      <c r="Q42" s="1068"/>
      <c r="R42" s="1069"/>
      <c r="S42" s="1069"/>
      <c r="T42" s="1069"/>
      <c r="U42" s="1069"/>
      <c r="V42" s="1069"/>
      <c r="W42" s="1069"/>
      <c r="X42" s="1069"/>
      <c r="Y42" s="1069"/>
      <c r="Z42" s="1069"/>
      <c r="AA42" s="1069"/>
      <c r="AB42" s="1069"/>
      <c r="AC42" s="1069"/>
      <c r="AD42" s="1069"/>
      <c r="AE42" s="1070"/>
      <c r="AF42" s="1065"/>
      <c r="AG42" s="1066"/>
      <c r="AH42" s="1066"/>
      <c r="AI42" s="1066"/>
      <c r="AJ42" s="1067"/>
      <c r="AK42" s="1013"/>
      <c r="AL42" s="1004"/>
      <c r="AM42" s="1004"/>
      <c r="AN42" s="1004"/>
      <c r="AO42" s="1004"/>
      <c r="AP42" s="1004"/>
      <c r="AQ42" s="1004"/>
      <c r="AR42" s="1004"/>
      <c r="AS42" s="1004"/>
      <c r="AT42" s="1004"/>
      <c r="AU42" s="1004"/>
      <c r="AV42" s="1004"/>
      <c r="AW42" s="1004"/>
      <c r="AX42" s="1004"/>
      <c r="AY42" s="1004"/>
      <c r="AZ42" s="1071"/>
      <c r="BA42" s="1071"/>
      <c r="BB42" s="1071"/>
      <c r="BC42" s="1071"/>
      <c r="BD42" s="1071"/>
      <c r="BE42" s="1005"/>
      <c r="BF42" s="1005"/>
      <c r="BG42" s="1005"/>
      <c r="BH42" s="1005"/>
      <c r="BI42" s="1006"/>
      <c r="BJ42" s="223"/>
      <c r="BK42" s="223"/>
      <c r="BL42" s="223"/>
      <c r="BM42" s="223"/>
      <c r="BN42" s="223"/>
      <c r="BO42" s="232"/>
      <c r="BP42" s="232"/>
      <c r="BQ42" s="229">
        <v>36</v>
      </c>
      <c r="BR42" s="230"/>
      <c r="BS42" s="1022"/>
      <c r="BT42" s="1023"/>
      <c r="BU42" s="1023"/>
      <c r="BV42" s="1023"/>
      <c r="BW42" s="1023"/>
      <c r="BX42" s="1023"/>
      <c r="BY42" s="1023"/>
      <c r="BZ42" s="1023"/>
      <c r="CA42" s="1023"/>
      <c r="CB42" s="1023"/>
      <c r="CC42" s="1023"/>
      <c r="CD42" s="1023"/>
      <c r="CE42" s="1023"/>
      <c r="CF42" s="1023"/>
      <c r="CG42" s="1044"/>
      <c r="CH42" s="1019"/>
      <c r="CI42" s="1020"/>
      <c r="CJ42" s="1020"/>
      <c r="CK42" s="1020"/>
      <c r="CL42" s="1021"/>
      <c r="CM42" s="1019"/>
      <c r="CN42" s="1020"/>
      <c r="CO42" s="1020"/>
      <c r="CP42" s="1020"/>
      <c r="CQ42" s="1021"/>
      <c r="CR42" s="1019"/>
      <c r="CS42" s="1020"/>
      <c r="CT42" s="1020"/>
      <c r="CU42" s="1020"/>
      <c r="CV42" s="1021"/>
      <c r="CW42" s="1019"/>
      <c r="CX42" s="1020"/>
      <c r="CY42" s="1020"/>
      <c r="CZ42" s="1020"/>
      <c r="DA42" s="1021"/>
      <c r="DB42" s="1019"/>
      <c r="DC42" s="1020"/>
      <c r="DD42" s="1020"/>
      <c r="DE42" s="1020"/>
      <c r="DF42" s="1021"/>
      <c r="DG42" s="1019"/>
      <c r="DH42" s="1020"/>
      <c r="DI42" s="1020"/>
      <c r="DJ42" s="1020"/>
      <c r="DK42" s="1021"/>
      <c r="DL42" s="1019"/>
      <c r="DM42" s="1020"/>
      <c r="DN42" s="1020"/>
      <c r="DO42" s="1020"/>
      <c r="DP42" s="1021"/>
      <c r="DQ42" s="1019"/>
      <c r="DR42" s="1020"/>
      <c r="DS42" s="1020"/>
      <c r="DT42" s="1020"/>
      <c r="DU42" s="1021"/>
      <c r="DV42" s="1022"/>
      <c r="DW42" s="1023"/>
      <c r="DX42" s="1023"/>
      <c r="DY42" s="1023"/>
      <c r="DZ42" s="1024"/>
      <c r="EA42" s="221"/>
    </row>
    <row r="43" spans="1:131" ht="26.25" customHeight="1" x14ac:dyDescent="0.15">
      <c r="A43" s="229">
        <v>16</v>
      </c>
      <c r="B43" s="1060"/>
      <c r="C43" s="1061"/>
      <c r="D43" s="1061"/>
      <c r="E43" s="1061"/>
      <c r="F43" s="1061"/>
      <c r="G43" s="1061"/>
      <c r="H43" s="1061"/>
      <c r="I43" s="1061"/>
      <c r="J43" s="1061"/>
      <c r="K43" s="1061"/>
      <c r="L43" s="1061"/>
      <c r="M43" s="1061"/>
      <c r="N43" s="1061"/>
      <c r="O43" s="1061"/>
      <c r="P43" s="1062"/>
      <c r="Q43" s="1068"/>
      <c r="R43" s="1069"/>
      <c r="S43" s="1069"/>
      <c r="T43" s="1069"/>
      <c r="U43" s="1069"/>
      <c r="V43" s="1069"/>
      <c r="W43" s="1069"/>
      <c r="X43" s="1069"/>
      <c r="Y43" s="1069"/>
      <c r="Z43" s="1069"/>
      <c r="AA43" s="1069"/>
      <c r="AB43" s="1069"/>
      <c r="AC43" s="1069"/>
      <c r="AD43" s="1069"/>
      <c r="AE43" s="1070"/>
      <c r="AF43" s="1065"/>
      <c r="AG43" s="1066"/>
      <c r="AH43" s="1066"/>
      <c r="AI43" s="1066"/>
      <c r="AJ43" s="1067"/>
      <c r="AK43" s="1013"/>
      <c r="AL43" s="1004"/>
      <c r="AM43" s="1004"/>
      <c r="AN43" s="1004"/>
      <c r="AO43" s="1004"/>
      <c r="AP43" s="1004"/>
      <c r="AQ43" s="1004"/>
      <c r="AR43" s="1004"/>
      <c r="AS43" s="1004"/>
      <c r="AT43" s="1004"/>
      <c r="AU43" s="1004"/>
      <c r="AV43" s="1004"/>
      <c r="AW43" s="1004"/>
      <c r="AX43" s="1004"/>
      <c r="AY43" s="1004"/>
      <c r="AZ43" s="1071"/>
      <c r="BA43" s="1071"/>
      <c r="BB43" s="1071"/>
      <c r="BC43" s="1071"/>
      <c r="BD43" s="1071"/>
      <c r="BE43" s="1005"/>
      <c r="BF43" s="1005"/>
      <c r="BG43" s="1005"/>
      <c r="BH43" s="1005"/>
      <c r="BI43" s="1006"/>
      <c r="BJ43" s="223"/>
      <c r="BK43" s="223"/>
      <c r="BL43" s="223"/>
      <c r="BM43" s="223"/>
      <c r="BN43" s="223"/>
      <c r="BO43" s="232"/>
      <c r="BP43" s="232"/>
      <c r="BQ43" s="229">
        <v>37</v>
      </c>
      <c r="BR43" s="230"/>
      <c r="BS43" s="1022"/>
      <c r="BT43" s="1023"/>
      <c r="BU43" s="1023"/>
      <c r="BV43" s="1023"/>
      <c r="BW43" s="1023"/>
      <c r="BX43" s="1023"/>
      <c r="BY43" s="1023"/>
      <c r="BZ43" s="1023"/>
      <c r="CA43" s="1023"/>
      <c r="CB43" s="1023"/>
      <c r="CC43" s="1023"/>
      <c r="CD43" s="1023"/>
      <c r="CE43" s="1023"/>
      <c r="CF43" s="1023"/>
      <c r="CG43" s="1044"/>
      <c r="CH43" s="1019"/>
      <c r="CI43" s="1020"/>
      <c r="CJ43" s="1020"/>
      <c r="CK43" s="1020"/>
      <c r="CL43" s="1021"/>
      <c r="CM43" s="1019"/>
      <c r="CN43" s="1020"/>
      <c r="CO43" s="1020"/>
      <c r="CP43" s="1020"/>
      <c r="CQ43" s="1021"/>
      <c r="CR43" s="1019"/>
      <c r="CS43" s="1020"/>
      <c r="CT43" s="1020"/>
      <c r="CU43" s="1020"/>
      <c r="CV43" s="1021"/>
      <c r="CW43" s="1019"/>
      <c r="CX43" s="1020"/>
      <c r="CY43" s="1020"/>
      <c r="CZ43" s="1020"/>
      <c r="DA43" s="1021"/>
      <c r="DB43" s="1019"/>
      <c r="DC43" s="1020"/>
      <c r="DD43" s="1020"/>
      <c r="DE43" s="1020"/>
      <c r="DF43" s="1021"/>
      <c r="DG43" s="1019"/>
      <c r="DH43" s="1020"/>
      <c r="DI43" s="1020"/>
      <c r="DJ43" s="1020"/>
      <c r="DK43" s="1021"/>
      <c r="DL43" s="1019"/>
      <c r="DM43" s="1020"/>
      <c r="DN43" s="1020"/>
      <c r="DO43" s="1020"/>
      <c r="DP43" s="1021"/>
      <c r="DQ43" s="1019"/>
      <c r="DR43" s="1020"/>
      <c r="DS43" s="1020"/>
      <c r="DT43" s="1020"/>
      <c r="DU43" s="1021"/>
      <c r="DV43" s="1022"/>
      <c r="DW43" s="1023"/>
      <c r="DX43" s="1023"/>
      <c r="DY43" s="1023"/>
      <c r="DZ43" s="1024"/>
      <c r="EA43" s="221"/>
    </row>
    <row r="44" spans="1:131" ht="26.25" customHeight="1" x14ac:dyDescent="0.15">
      <c r="A44" s="229">
        <v>17</v>
      </c>
      <c r="B44" s="1060"/>
      <c r="C44" s="1061"/>
      <c r="D44" s="1061"/>
      <c r="E44" s="1061"/>
      <c r="F44" s="1061"/>
      <c r="G44" s="1061"/>
      <c r="H44" s="1061"/>
      <c r="I44" s="1061"/>
      <c r="J44" s="1061"/>
      <c r="K44" s="1061"/>
      <c r="L44" s="1061"/>
      <c r="M44" s="1061"/>
      <c r="N44" s="1061"/>
      <c r="O44" s="1061"/>
      <c r="P44" s="1062"/>
      <c r="Q44" s="1068"/>
      <c r="R44" s="1069"/>
      <c r="S44" s="1069"/>
      <c r="T44" s="1069"/>
      <c r="U44" s="1069"/>
      <c r="V44" s="1069"/>
      <c r="W44" s="1069"/>
      <c r="X44" s="1069"/>
      <c r="Y44" s="1069"/>
      <c r="Z44" s="1069"/>
      <c r="AA44" s="1069"/>
      <c r="AB44" s="1069"/>
      <c r="AC44" s="1069"/>
      <c r="AD44" s="1069"/>
      <c r="AE44" s="1070"/>
      <c r="AF44" s="1065"/>
      <c r="AG44" s="1066"/>
      <c r="AH44" s="1066"/>
      <c r="AI44" s="1066"/>
      <c r="AJ44" s="1067"/>
      <c r="AK44" s="1013"/>
      <c r="AL44" s="1004"/>
      <c r="AM44" s="1004"/>
      <c r="AN44" s="1004"/>
      <c r="AO44" s="1004"/>
      <c r="AP44" s="1004"/>
      <c r="AQ44" s="1004"/>
      <c r="AR44" s="1004"/>
      <c r="AS44" s="1004"/>
      <c r="AT44" s="1004"/>
      <c r="AU44" s="1004"/>
      <c r="AV44" s="1004"/>
      <c r="AW44" s="1004"/>
      <c r="AX44" s="1004"/>
      <c r="AY44" s="1004"/>
      <c r="AZ44" s="1071"/>
      <c r="BA44" s="1071"/>
      <c r="BB44" s="1071"/>
      <c r="BC44" s="1071"/>
      <c r="BD44" s="1071"/>
      <c r="BE44" s="1005"/>
      <c r="BF44" s="1005"/>
      <c r="BG44" s="1005"/>
      <c r="BH44" s="1005"/>
      <c r="BI44" s="1006"/>
      <c r="BJ44" s="223"/>
      <c r="BK44" s="223"/>
      <c r="BL44" s="223"/>
      <c r="BM44" s="223"/>
      <c r="BN44" s="223"/>
      <c r="BO44" s="232"/>
      <c r="BP44" s="232"/>
      <c r="BQ44" s="229">
        <v>38</v>
      </c>
      <c r="BR44" s="230"/>
      <c r="BS44" s="1022"/>
      <c r="BT44" s="1023"/>
      <c r="BU44" s="1023"/>
      <c r="BV44" s="1023"/>
      <c r="BW44" s="1023"/>
      <c r="BX44" s="1023"/>
      <c r="BY44" s="1023"/>
      <c r="BZ44" s="1023"/>
      <c r="CA44" s="1023"/>
      <c r="CB44" s="1023"/>
      <c r="CC44" s="1023"/>
      <c r="CD44" s="1023"/>
      <c r="CE44" s="1023"/>
      <c r="CF44" s="1023"/>
      <c r="CG44" s="1044"/>
      <c r="CH44" s="1019"/>
      <c r="CI44" s="1020"/>
      <c r="CJ44" s="1020"/>
      <c r="CK44" s="1020"/>
      <c r="CL44" s="1021"/>
      <c r="CM44" s="1019"/>
      <c r="CN44" s="1020"/>
      <c r="CO44" s="1020"/>
      <c r="CP44" s="1020"/>
      <c r="CQ44" s="1021"/>
      <c r="CR44" s="1019"/>
      <c r="CS44" s="1020"/>
      <c r="CT44" s="1020"/>
      <c r="CU44" s="1020"/>
      <c r="CV44" s="1021"/>
      <c r="CW44" s="1019"/>
      <c r="CX44" s="1020"/>
      <c r="CY44" s="1020"/>
      <c r="CZ44" s="1020"/>
      <c r="DA44" s="1021"/>
      <c r="DB44" s="1019"/>
      <c r="DC44" s="1020"/>
      <c r="DD44" s="1020"/>
      <c r="DE44" s="1020"/>
      <c r="DF44" s="1021"/>
      <c r="DG44" s="1019"/>
      <c r="DH44" s="1020"/>
      <c r="DI44" s="1020"/>
      <c r="DJ44" s="1020"/>
      <c r="DK44" s="1021"/>
      <c r="DL44" s="1019"/>
      <c r="DM44" s="1020"/>
      <c r="DN44" s="1020"/>
      <c r="DO44" s="1020"/>
      <c r="DP44" s="1021"/>
      <c r="DQ44" s="1019"/>
      <c r="DR44" s="1020"/>
      <c r="DS44" s="1020"/>
      <c r="DT44" s="1020"/>
      <c r="DU44" s="1021"/>
      <c r="DV44" s="1022"/>
      <c r="DW44" s="1023"/>
      <c r="DX44" s="1023"/>
      <c r="DY44" s="1023"/>
      <c r="DZ44" s="1024"/>
      <c r="EA44" s="221"/>
    </row>
    <row r="45" spans="1:131" ht="26.25" customHeight="1" x14ac:dyDescent="0.15">
      <c r="A45" s="229">
        <v>18</v>
      </c>
      <c r="B45" s="1060"/>
      <c r="C45" s="1061"/>
      <c r="D45" s="1061"/>
      <c r="E45" s="1061"/>
      <c r="F45" s="1061"/>
      <c r="G45" s="1061"/>
      <c r="H45" s="1061"/>
      <c r="I45" s="1061"/>
      <c r="J45" s="1061"/>
      <c r="K45" s="1061"/>
      <c r="L45" s="1061"/>
      <c r="M45" s="1061"/>
      <c r="N45" s="1061"/>
      <c r="O45" s="1061"/>
      <c r="P45" s="1062"/>
      <c r="Q45" s="1068"/>
      <c r="R45" s="1069"/>
      <c r="S45" s="1069"/>
      <c r="T45" s="1069"/>
      <c r="U45" s="1069"/>
      <c r="V45" s="1069"/>
      <c r="W45" s="1069"/>
      <c r="X45" s="1069"/>
      <c r="Y45" s="1069"/>
      <c r="Z45" s="1069"/>
      <c r="AA45" s="1069"/>
      <c r="AB45" s="1069"/>
      <c r="AC45" s="1069"/>
      <c r="AD45" s="1069"/>
      <c r="AE45" s="1070"/>
      <c r="AF45" s="1065"/>
      <c r="AG45" s="1066"/>
      <c r="AH45" s="1066"/>
      <c r="AI45" s="1066"/>
      <c r="AJ45" s="1067"/>
      <c r="AK45" s="1013"/>
      <c r="AL45" s="1004"/>
      <c r="AM45" s="1004"/>
      <c r="AN45" s="1004"/>
      <c r="AO45" s="1004"/>
      <c r="AP45" s="1004"/>
      <c r="AQ45" s="1004"/>
      <c r="AR45" s="1004"/>
      <c r="AS45" s="1004"/>
      <c r="AT45" s="1004"/>
      <c r="AU45" s="1004"/>
      <c r="AV45" s="1004"/>
      <c r="AW45" s="1004"/>
      <c r="AX45" s="1004"/>
      <c r="AY45" s="1004"/>
      <c r="AZ45" s="1071"/>
      <c r="BA45" s="1071"/>
      <c r="BB45" s="1071"/>
      <c r="BC45" s="1071"/>
      <c r="BD45" s="1071"/>
      <c r="BE45" s="1005"/>
      <c r="BF45" s="1005"/>
      <c r="BG45" s="1005"/>
      <c r="BH45" s="1005"/>
      <c r="BI45" s="1006"/>
      <c r="BJ45" s="223"/>
      <c r="BK45" s="223"/>
      <c r="BL45" s="223"/>
      <c r="BM45" s="223"/>
      <c r="BN45" s="223"/>
      <c r="BO45" s="232"/>
      <c r="BP45" s="232"/>
      <c r="BQ45" s="229">
        <v>39</v>
      </c>
      <c r="BR45" s="230"/>
      <c r="BS45" s="1022"/>
      <c r="BT45" s="1023"/>
      <c r="BU45" s="1023"/>
      <c r="BV45" s="1023"/>
      <c r="BW45" s="1023"/>
      <c r="BX45" s="1023"/>
      <c r="BY45" s="1023"/>
      <c r="BZ45" s="1023"/>
      <c r="CA45" s="1023"/>
      <c r="CB45" s="1023"/>
      <c r="CC45" s="1023"/>
      <c r="CD45" s="1023"/>
      <c r="CE45" s="1023"/>
      <c r="CF45" s="1023"/>
      <c r="CG45" s="1044"/>
      <c r="CH45" s="1019"/>
      <c r="CI45" s="1020"/>
      <c r="CJ45" s="1020"/>
      <c r="CK45" s="1020"/>
      <c r="CL45" s="1021"/>
      <c r="CM45" s="1019"/>
      <c r="CN45" s="1020"/>
      <c r="CO45" s="1020"/>
      <c r="CP45" s="1020"/>
      <c r="CQ45" s="1021"/>
      <c r="CR45" s="1019"/>
      <c r="CS45" s="1020"/>
      <c r="CT45" s="1020"/>
      <c r="CU45" s="1020"/>
      <c r="CV45" s="1021"/>
      <c r="CW45" s="1019"/>
      <c r="CX45" s="1020"/>
      <c r="CY45" s="1020"/>
      <c r="CZ45" s="1020"/>
      <c r="DA45" s="1021"/>
      <c r="DB45" s="1019"/>
      <c r="DC45" s="1020"/>
      <c r="DD45" s="1020"/>
      <c r="DE45" s="1020"/>
      <c r="DF45" s="1021"/>
      <c r="DG45" s="1019"/>
      <c r="DH45" s="1020"/>
      <c r="DI45" s="1020"/>
      <c r="DJ45" s="1020"/>
      <c r="DK45" s="1021"/>
      <c r="DL45" s="1019"/>
      <c r="DM45" s="1020"/>
      <c r="DN45" s="1020"/>
      <c r="DO45" s="1020"/>
      <c r="DP45" s="1021"/>
      <c r="DQ45" s="1019"/>
      <c r="DR45" s="1020"/>
      <c r="DS45" s="1020"/>
      <c r="DT45" s="1020"/>
      <c r="DU45" s="1021"/>
      <c r="DV45" s="1022"/>
      <c r="DW45" s="1023"/>
      <c r="DX45" s="1023"/>
      <c r="DY45" s="1023"/>
      <c r="DZ45" s="1024"/>
      <c r="EA45" s="221"/>
    </row>
    <row r="46" spans="1:131" ht="26.25" customHeight="1" x14ac:dyDescent="0.15">
      <c r="A46" s="229">
        <v>19</v>
      </c>
      <c r="B46" s="1060"/>
      <c r="C46" s="1061"/>
      <c r="D46" s="1061"/>
      <c r="E46" s="1061"/>
      <c r="F46" s="1061"/>
      <c r="G46" s="1061"/>
      <c r="H46" s="1061"/>
      <c r="I46" s="1061"/>
      <c r="J46" s="1061"/>
      <c r="K46" s="1061"/>
      <c r="L46" s="1061"/>
      <c r="M46" s="1061"/>
      <c r="N46" s="1061"/>
      <c r="O46" s="1061"/>
      <c r="P46" s="1062"/>
      <c r="Q46" s="1068"/>
      <c r="R46" s="1069"/>
      <c r="S46" s="1069"/>
      <c r="T46" s="1069"/>
      <c r="U46" s="1069"/>
      <c r="V46" s="1069"/>
      <c r="W46" s="1069"/>
      <c r="X46" s="1069"/>
      <c r="Y46" s="1069"/>
      <c r="Z46" s="1069"/>
      <c r="AA46" s="1069"/>
      <c r="AB46" s="1069"/>
      <c r="AC46" s="1069"/>
      <c r="AD46" s="1069"/>
      <c r="AE46" s="1070"/>
      <c r="AF46" s="1065"/>
      <c r="AG46" s="1066"/>
      <c r="AH46" s="1066"/>
      <c r="AI46" s="1066"/>
      <c r="AJ46" s="1067"/>
      <c r="AK46" s="1013"/>
      <c r="AL46" s="1004"/>
      <c r="AM46" s="1004"/>
      <c r="AN46" s="1004"/>
      <c r="AO46" s="1004"/>
      <c r="AP46" s="1004"/>
      <c r="AQ46" s="1004"/>
      <c r="AR46" s="1004"/>
      <c r="AS46" s="1004"/>
      <c r="AT46" s="1004"/>
      <c r="AU46" s="1004"/>
      <c r="AV46" s="1004"/>
      <c r="AW46" s="1004"/>
      <c r="AX46" s="1004"/>
      <c r="AY46" s="1004"/>
      <c r="AZ46" s="1071"/>
      <c r="BA46" s="1071"/>
      <c r="BB46" s="1071"/>
      <c r="BC46" s="1071"/>
      <c r="BD46" s="1071"/>
      <c r="BE46" s="1005"/>
      <c r="BF46" s="1005"/>
      <c r="BG46" s="1005"/>
      <c r="BH46" s="1005"/>
      <c r="BI46" s="1006"/>
      <c r="BJ46" s="223"/>
      <c r="BK46" s="223"/>
      <c r="BL46" s="223"/>
      <c r="BM46" s="223"/>
      <c r="BN46" s="223"/>
      <c r="BO46" s="232"/>
      <c r="BP46" s="232"/>
      <c r="BQ46" s="229">
        <v>40</v>
      </c>
      <c r="BR46" s="230"/>
      <c r="BS46" s="1022"/>
      <c r="BT46" s="1023"/>
      <c r="BU46" s="1023"/>
      <c r="BV46" s="1023"/>
      <c r="BW46" s="1023"/>
      <c r="BX46" s="1023"/>
      <c r="BY46" s="1023"/>
      <c r="BZ46" s="1023"/>
      <c r="CA46" s="1023"/>
      <c r="CB46" s="1023"/>
      <c r="CC46" s="1023"/>
      <c r="CD46" s="1023"/>
      <c r="CE46" s="1023"/>
      <c r="CF46" s="1023"/>
      <c r="CG46" s="1044"/>
      <c r="CH46" s="1019"/>
      <c r="CI46" s="1020"/>
      <c r="CJ46" s="1020"/>
      <c r="CK46" s="1020"/>
      <c r="CL46" s="1021"/>
      <c r="CM46" s="1019"/>
      <c r="CN46" s="1020"/>
      <c r="CO46" s="1020"/>
      <c r="CP46" s="1020"/>
      <c r="CQ46" s="1021"/>
      <c r="CR46" s="1019"/>
      <c r="CS46" s="1020"/>
      <c r="CT46" s="1020"/>
      <c r="CU46" s="1020"/>
      <c r="CV46" s="1021"/>
      <c r="CW46" s="1019"/>
      <c r="CX46" s="1020"/>
      <c r="CY46" s="1020"/>
      <c r="CZ46" s="1020"/>
      <c r="DA46" s="1021"/>
      <c r="DB46" s="1019"/>
      <c r="DC46" s="1020"/>
      <c r="DD46" s="1020"/>
      <c r="DE46" s="1020"/>
      <c r="DF46" s="1021"/>
      <c r="DG46" s="1019"/>
      <c r="DH46" s="1020"/>
      <c r="DI46" s="1020"/>
      <c r="DJ46" s="1020"/>
      <c r="DK46" s="1021"/>
      <c r="DL46" s="1019"/>
      <c r="DM46" s="1020"/>
      <c r="DN46" s="1020"/>
      <c r="DO46" s="1020"/>
      <c r="DP46" s="1021"/>
      <c r="DQ46" s="1019"/>
      <c r="DR46" s="1020"/>
      <c r="DS46" s="1020"/>
      <c r="DT46" s="1020"/>
      <c r="DU46" s="1021"/>
      <c r="DV46" s="1022"/>
      <c r="DW46" s="1023"/>
      <c r="DX46" s="1023"/>
      <c r="DY46" s="1023"/>
      <c r="DZ46" s="1024"/>
      <c r="EA46" s="221"/>
    </row>
    <row r="47" spans="1:131" ht="26.25" customHeight="1" x14ac:dyDescent="0.15">
      <c r="A47" s="229">
        <v>20</v>
      </c>
      <c r="B47" s="1060"/>
      <c r="C47" s="1061"/>
      <c r="D47" s="1061"/>
      <c r="E47" s="1061"/>
      <c r="F47" s="1061"/>
      <c r="G47" s="1061"/>
      <c r="H47" s="1061"/>
      <c r="I47" s="1061"/>
      <c r="J47" s="1061"/>
      <c r="K47" s="1061"/>
      <c r="L47" s="1061"/>
      <c r="M47" s="1061"/>
      <c r="N47" s="1061"/>
      <c r="O47" s="1061"/>
      <c r="P47" s="1062"/>
      <c r="Q47" s="1068"/>
      <c r="R47" s="1069"/>
      <c r="S47" s="1069"/>
      <c r="T47" s="1069"/>
      <c r="U47" s="1069"/>
      <c r="V47" s="1069"/>
      <c r="W47" s="1069"/>
      <c r="X47" s="1069"/>
      <c r="Y47" s="1069"/>
      <c r="Z47" s="1069"/>
      <c r="AA47" s="1069"/>
      <c r="AB47" s="1069"/>
      <c r="AC47" s="1069"/>
      <c r="AD47" s="1069"/>
      <c r="AE47" s="1070"/>
      <c r="AF47" s="1065"/>
      <c r="AG47" s="1066"/>
      <c r="AH47" s="1066"/>
      <c r="AI47" s="1066"/>
      <c r="AJ47" s="1067"/>
      <c r="AK47" s="1013"/>
      <c r="AL47" s="1004"/>
      <c r="AM47" s="1004"/>
      <c r="AN47" s="1004"/>
      <c r="AO47" s="1004"/>
      <c r="AP47" s="1004"/>
      <c r="AQ47" s="1004"/>
      <c r="AR47" s="1004"/>
      <c r="AS47" s="1004"/>
      <c r="AT47" s="1004"/>
      <c r="AU47" s="1004"/>
      <c r="AV47" s="1004"/>
      <c r="AW47" s="1004"/>
      <c r="AX47" s="1004"/>
      <c r="AY47" s="1004"/>
      <c r="AZ47" s="1071"/>
      <c r="BA47" s="1071"/>
      <c r="BB47" s="1071"/>
      <c r="BC47" s="1071"/>
      <c r="BD47" s="1071"/>
      <c r="BE47" s="1005"/>
      <c r="BF47" s="1005"/>
      <c r="BG47" s="1005"/>
      <c r="BH47" s="1005"/>
      <c r="BI47" s="1006"/>
      <c r="BJ47" s="223"/>
      <c r="BK47" s="223"/>
      <c r="BL47" s="223"/>
      <c r="BM47" s="223"/>
      <c r="BN47" s="223"/>
      <c r="BO47" s="232"/>
      <c r="BP47" s="232"/>
      <c r="BQ47" s="229">
        <v>41</v>
      </c>
      <c r="BR47" s="230"/>
      <c r="BS47" s="1022"/>
      <c r="BT47" s="1023"/>
      <c r="BU47" s="1023"/>
      <c r="BV47" s="1023"/>
      <c r="BW47" s="1023"/>
      <c r="BX47" s="1023"/>
      <c r="BY47" s="1023"/>
      <c r="BZ47" s="1023"/>
      <c r="CA47" s="1023"/>
      <c r="CB47" s="1023"/>
      <c r="CC47" s="1023"/>
      <c r="CD47" s="1023"/>
      <c r="CE47" s="1023"/>
      <c r="CF47" s="1023"/>
      <c r="CG47" s="1044"/>
      <c r="CH47" s="1019"/>
      <c r="CI47" s="1020"/>
      <c r="CJ47" s="1020"/>
      <c r="CK47" s="1020"/>
      <c r="CL47" s="1021"/>
      <c r="CM47" s="1019"/>
      <c r="CN47" s="1020"/>
      <c r="CO47" s="1020"/>
      <c r="CP47" s="1020"/>
      <c r="CQ47" s="1021"/>
      <c r="CR47" s="1019"/>
      <c r="CS47" s="1020"/>
      <c r="CT47" s="1020"/>
      <c r="CU47" s="1020"/>
      <c r="CV47" s="1021"/>
      <c r="CW47" s="1019"/>
      <c r="CX47" s="1020"/>
      <c r="CY47" s="1020"/>
      <c r="CZ47" s="1020"/>
      <c r="DA47" s="1021"/>
      <c r="DB47" s="1019"/>
      <c r="DC47" s="1020"/>
      <c r="DD47" s="1020"/>
      <c r="DE47" s="1020"/>
      <c r="DF47" s="1021"/>
      <c r="DG47" s="1019"/>
      <c r="DH47" s="1020"/>
      <c r="DI47" s="1020"/>
      <c r="DJ47" s="1020"/>
      <c r="DK47" s="1021"/>
      <c r="DL47" s="1019"/>
      <c r="DM47" s="1020"/>
      <c r="DN47" s="1020"/>
      <c r="DO47" s="1020"/>
      <c r="DP47" s="1021"/>
      <c r="DQ47" s="1019"/>
      <c r="DR47" s="1020"/>
      <c r="DS47" s="1020"/>
      <c r="DT47" s="1020"/>
      <c r="DU47" s="1021"/>
      <c r="DV47" s="1022"/>
      <c r="DW47" s="1023"/>
      <c r="DX47" s="1023"/>
      <c r="DY47" s="1023"/>
      <c r="DZ47" s="1024"/>
      <c r="EA47" s="221"/>
    </row>
    <row r="48" spans="1:131" ht="26.25" customHeight="1" x14ac:dyDescent="0.15">
      <c r="A48" s="229">
        <v>21</v>
      </c>
      <c r="B48" s="1060"/>
      <c r="C48" s="1061"/>
      <c r="D48" s="1061"/>
      <c r="E48" s="1061"/>
      <c r="F48" s="1061"/>
      <c r="G48" s="1061"/>
      <c r="H48" s="1061"/>
      <c r="I48" s="1061"/>
      <c r="J48" s="1061"/>
      <c r="K48" s="1061"/>
      <c r="L48" s="1061"/>
      <c r="M48" s="1061"/>
      <c r="N48" s="1061"/>
      <c r="O48" s="1061"/>
      <c r="P48" s="1062"/>
      <c r="Q48" s="1068"/>
      <c r="R48" s="1069"/>
      <c r="S48" s="1069"/>
      <c r="T48" s="1069"/>
      <c r="U48" s="1069"/>
      <c r="V48" s="1069"/>
      <c r="W48" s="1069"/>
      <c r="X48" s="1069"/>
      <c r="Y48" s="1069"/>
      <c r="Z48" s="1069"/>
      <c r="AA48" s="1069"/>
      <c r="AB48" s="1069"/>
      <c r="AC48" s="1069"/>
      <c r="AD48" s="1069"/>
      <c r="AE48" s="1070"/>
      <c r="AF48" s="1065"/>
      <c r="AG48" s="1066"/>
      <c r="AH48" s="1066"/>
      <c r="AI48" s="1066"/>
      <c r="AJ48" s="1067"/>
      <c r="AK48" s="1013"/>
      <c r="AL48" s="1004"/>
      <c r="AM48" s="1004"/>
      <c r="AN48" s="1004"/>
      <c r="AO48" s="1004"/>
      <c r="AP48" s="1004"/>
      <c r="AQ48" s="1004"/>
      <c r="AR48" s="1004"/>
      <c r="AS48" s="1004"/>
      <c r="AT48" s="1004"/>
      <c r="AU48" s="1004"/>
      <c r="AV48" s="1004"/>
      <c r="AW48" s="1004"/>
      <c r="AX48" s="1004"/>
      <c r="AY48" s="1004"/>
      <c r="AZ48" s="1071"/>
      <c r="BA48" s="1071"/>
      <c r="BB48" s="1071"/>
      <c r="BC48" s="1071"/>
      <c r="BD48" s="1071"/>
      <c r="BE48" s="1005"/>
      <c r="BF48" s="1005"/>
      <c r="BG48" s="1005"/>
      <c r="BH48" s="1005"/>
      <c r="BI48" s="1006"/>
      <c r="BJ48" s="223"/>
      <c r="BK48" s="223"/>
      <c r="BL48" s="223"/>
      <c r="BM48" s="223"/>
      <c r="BN48" s="223"/>
      <c r="BO48" s="232"/>
      <c r="BP48" s="232"/>
      <c r="BQ48" s="229">
        <v>42</v>
      </c>
      <c r="BR48" s="230"/>
      <c r="BS48" s="1022"/>
      <c r="BT48" s="1023"/>
      <c r="BU48" s="1023"/>
      <c r="BV48" s="1023"/>
      <c r="BW48" s="1023"/>
      <c r="BX48" s="1023"/>
      <c r="BY48" s="1023"/>
      <c r="BZ48" s="1023"/>
      <c r="CA48" s="1023"/>
      <c r="CB48" s="1023"/>
      <c r="CC48" s="1023"/>
      <c r="CD48" s="1023"/>
      <c r="CE48" s="1023"/>
      <c r="CF48" s="1023"/>
      <c r="CG48" s="1044"/>
      <c r="CH48" s="1019"/>
      <c r="CI48" s="1020"/>
      <c r="CJ48" s="1020"/>
      <c r="CK48" s="1020"/>
      <c r="CL48" s="1021"/>
      <c r="CM48" s="1019"/>
      <c r="CN48" s="1020"/>
      <c r="CO48" s="1020"/>
      <c r="CP48" s="1020"/>
      <c r="CQ48" s="1021"/>
      <c r="CR48" s="1019"/>
      <c r="CS48" s="1020"/>
      <c r="CT48" s="1020"/>
      <c r="CU48" s="1020"/>
      <c r="CV48" s="1021"/>
      <c r="CW48" s="1019"/>
      <c r="CX48" s="1020"/>
      <c r="CY48" s="1020"/>
      <c r="CZ48" s="1020"/>
      <c r="DA48" s="1021"/>
      <c r="DB48" s="1019"/>
      <c r="DC48" s="1020"/>
      <c r="DD48" s="1020"/>
      <c r="DE48" s="1020"/>
      <c r="DF48" s="1021"/>
      <c r="DG48" s="1019"/>
      <c r="DH48" s="1020"/>
      <c r="DI48" s="1020"/>
      <c r="DJ48" s="1020"/>
      <c r="DK48" s="1021"/>
      <c r="DL48" s="1019"/>
      <c r="DM48" s="1020"/>
      <c r="DN48" s="1020"/>
      <c r="DO48" s="1020"/>
      <c r="DP48" s="1021"/>
      <c r="DQ48" s="1019"/>
      <c r="DR48" s="1020"/>
      <c r="DS48" s="1020"/>
      <c r="DT48" s="1020"/>
      <c r="DU48" s="1021"/>
      <c r="DV48" s="1022"/>
      <c r="DW48" s="1023"/>
      <c r="DX48" s="1023"/>
      <c r="DY48" s="1023"/>
      <c r="DZ48" s="1024"/>
      <c r="EA48" s="221"/>
    </row>
    <row r="49" spans="1:131" ht="26.25" customHeight="1" x14ac:dyDescent="0.15">
      <c r="A49" s="229">
        <v>22</v>
      </c>
      <c r="B49" s="1060"/>
      <c r="C49" s="1061"/>
      <c r="D49" s="1061"/>
      <c r="E49" s="1061"/>
      <c r="F49" s="1061"/>
      <c r="G49" s="1061"/>
      <c r="H49" s="1061"/>
      <c r="I49" s="1061"/>
      <c r="J49" s="1061"/>
      <c r="K49" s="1061"/>
      <c r="L49" s="1061"/>
      <c r="M49" s="1061"/>
      <c r="N49" s="1061"/>
      <c r="O49" s="1061"/>
      <c r="P49" s="1062"/>
      <c r="Q49" s="1068"/>
      <c r="R49" s="1069"/>
      <c r="S49" s="1069"/>
      <c r="T49" s="1069"/>
      <c r="U49" s="1069"/>
      <c r="V49" s="1069"/>
      <c r="W49" s="1069"/>
      <c r="X49" s="1069"/>
      <c r="Y49" s="1069"/>
      <c r="Z49" s="1069"/>
      <c r="AA49" s="1069"/>
      <c r="AB49" s="1069"/>
      <c r="AC49" s="1069"/>
      <c r="AD49" s="1069"/>
      <c r="AE49" s="1070"/>
      <c r="AF49" s="1065"/>
      <c r="AG49" s="1066"/>
      <c r="AH49" s="1066"/>
      <c r="AI49" s="1066"/>
      <c r="AJ49" s="1067"/>
      <c r="AK49" s="1013"/>
      <c r="AL49" s="1004"/>
      <c r="AM49" s="1004"/>
      <c r="AN49" s="1004"/>
      <c r="AO49" s="1004"/>
      <c r="AP49" s="1004"/>
      <c r="AQ49" s="1004"/>
      <c r="AR49" s="1004"/>
      <c r="AS49" s="1004"/>
      <c r="AT49" s="1004"/>
      <c r="AU49" s="1004"/>
      <c r="AV49" s="1004"/>
      <c r="AW49" s="1004"/>
      <c r="AX49" s="1004"/>
      <c r="AY49" s="1004"/>
      <c r="AZ49" s="1071"/>
      <c r="BA49" s="1071"/>
      <c r="BB49" s="1071"/>
      <c r="BC49" s="1071"/>
      <c r="BD49" s="1071"/>
      <c r="BE49" s="1005"/>
      <c r="BF49" s="1005"/>
      <c r="BG49" s="1005"/>
      <c r="BH49" s="1005"/>
      <c r="BI49" s="1006"/>
      <c r="BJ49" s="223"/>
      <c r="BK49" s="223"/>
      <c r="BL49" s="223"/>
      <c r="BM49" s="223"/>
      <c r="BN49" s="223"/>
      <c r="BO49" s="232"/>
      <c r="BP49" s="232"/>
      <c r="BQ49" s="229">
        <v>43</v>
      </c>
      <c r="BR49" s="230"/>
      <c r="BS49" s="1022"/>
      <c r="BT49" s="1023"/>
      <c r="BU49" s="1023"/>
      <c r="BV49" s="1023"/>
      <c r="BW49" s="1023"/>
      <c r="BX49" s="1023"/>
      <c r="BY49" s="1023"/>
      <c r="BZ49" s="1023"/>
      <c r="CA49" s="1023"/>
      <c r="CB49" s="1023"/>
      <c r="CC49" s="1023"/>
      <c r="CD49" s="1023"/>
      <c r="CE49" s="1023"/>
      <c r="CF49" s="1023"/>
      <c r="CG49" s="1044"/>
      <c r="CH49" s="1019"/>
      <c r="CI49" s="1020"/>
      <c r="CJ49" s="1020"/>
      <c r="CK49" s="1020"/>
      <c r="CL49" s="1021"/>
      <c r="CM49" s="1019"/>
      <c r="CN49" s="1020"/>
      <c r="CO49" s="1020"/>
      <c r="CP49" s="1020"/>
      <c r="CQ49" s="1021"/>
      <c r="CR49" s="1019"/>
      <c r="CS49" s="1020"/>
      <c r="CT49" s="1020"/>
      <c r="CU49" s="1020"/>
      <c r="CV49" s="1021"/>
      <c r="CW49" s="1019"/>
      <c r="CX49" s="1020"/>
      <c r="CY49" s="1020"/>
      <c r="CZ49" s="1020"/>
      <c r="DA49" s="1021"/>
      <c r="DB49" s="1019"/>
      <c r="DC49" s="1020"/>
      <c r="DD49" s="1020"/>
      <c r="DE49" s="1020"/>
      <c r="DF49" s="1021"/>
      <c r="DG49" s="1019"/>
      <c r="DH49" s="1020"/>
      <c r="DI49" s="1020"/>
      <c r="DJ49" s="1020"/>
      <c r="DK49" s="1021"/>
      <c r="DL49" s="1019"/>
      <c r="DM49" s="1020"/>
      <c r="DN49" s="1020"/>
      <c r="DO49" s="1020"/>
      <c r="DP49" s="1021"/>
      <c r="DQ49" s="1019"/>
      <c r="DR49" s="1020"/>
      <c r="DS49" s="1020"/>
      <c r="DT49" s="1020"/>
      <c r="DU49" s="1021"/>
      <c r="DV49" s="1022"/>
      <c r="DW49" s="1023"/>
      <c r="DX49" s="1023"/>
      <c r="DY49" s="1023"/>
      <c r="DZ49" s="1024"/>
      <c r="EA49" s="221"/>
    </row>
    <row r="50" spans="1:131" ht="26.25" customHeight="1" x14ac:dyDescent="0.15">
      <c r="A50" s="229">
        <v>23</v>
      </c>
      <c r="B50" s="1060"/>
      <c r="C50" s="1061"/>
      <c r="D50" s="1061"/>
      <c r="E50" s="1061"/>
      <c r="F50" s="1061"/>
      <c r="G50" s="1061"/>
      <c r="H50" s="1061"/>
      <c r="I50" s="1061"/>
      <c r="J50" s="1061"/>
      <c r="K50" s="1061"/>
      <c r="L50" s="1061"/>
      <c r="M50" s="1061"/>
      <c r="N50" s="1061"/>
      <c r="O50" s="1061"/>
      <c r="P50" s="1062"/>
      <c r="Q50" s="1063"/>
      <c r="R50" s="1055"/>
      <c r="S50" s="1055"/>
      <c r="T50" s="1055"/>
      <c r="U50" s="1055"/>
      <c r="V50" s="1055"/>
      <c r="W50" s="1055"/>
      <c r="X50" s="1055"/>
      <c r="Y50" s="1055"/>
      <c r="Z50" s="1055"/>
      <c r="AA50" s="1055"/>
      <c r="AB50" s="1055"/>
      <c r="AC50" s="1055"/>
      <c r="AD50" s="1055"/>
      <c r="AE50" s="1064"/>
      <c r="AF50" s="1065"/>
      <c r="AG50" s="1066"/>
      <c r="AH50" s="1066"/>
      <c r="AI50" s="1066"/>
      <c r="AJ50" s="1067"/>
      <c r="AK50" s="1054"/>
      <c r="AL50" s="1055"/>
      <c r="AM50" s="1055"/>
      <c r="AN50" s="1055"/>
      <c r="AO50" s="1055"/>
      <c r="AP50" s="1055"/>
      <c r="AQ50" s="1055"/>
      <c r="AR50" s="1055"/>
      <c r="AS50" s="1055"/>
      <c r="AT50" s="1055"/>
      <c r="AU50" s="1055"/>
      <c r="AV50" s="1055"/>
      <c r="AW50" s="1055"/>
      <c r="AX50" s="1055"/>
      <c r="AY50" s="1055"/>
      <c r="AZ50" s="1056"/>
      <c r="BA50" s="1056"/>
      <c r="BB50" s="1056"/>
      <c r="BC50" s="1056"/>
      <c r="BD50" s="1056"/>
      <c r="BE50" s="1005"/>
      <c r="BF50" s="1005"/>
      <c r="BG50" s="1005"/>
      <c r="BH50" s="1005"/>
      <c r="BI50" s="1006"/>
      <c r="BJ50" s="223"/>
      <c r="BK50" s="223"/>
      <c r="BL50" s="223"/>
      <c r="BM50" s="223"/>
      <c r="BN50" s="223"/>
      <c r="BO50" s="232"/>
      <c r="BP50" s="232"/>
      <c r="BQ50" s="229">
        <v>44</v>
      </c>
      <c r="BR50" s="230"/>
      <c r="BS50" s="1022"/>
      <c r="BT50" s="1023"/>
      <c r="BU50" s="1023"/>
      <c r="BV50" s="1023"/>
      <c r="BW50" s="1023"/>
      <c r="BX50" s="1023"/>
      <c r="BY50" s="1023"/>
      <c r="BZ50" s="1023"/>
      <c r="CA50" s="1023"/>
      <c r="CB50" s="1023"/>
      <c r="CC50" s="1023"/>
      <c r="CD50" s="1023"/>
      <c r="CE50" s="1023"/>
      <c r="CF50" s="1023"/>
      <c r="CG50" s="1044"/>
      <c r="CH50" s="1019"/>
      <c r="CI50" s="1020"/>
      <c r="CJ50" s="1020"/>
      <c r="CK50" s="1020"/>
      <c r="CL50" s="1021"/>
      <c r="CM50" s="1019"/>
      <c r="CN50" s="1020"/>
      <c r="CO50" s="1020"/>
      <c r="CP50" s="1020"/>
      <c r="CQ50" s="1021"/>
      <c r="CR50" s="1019"/>
      <c r="CS50" s="1020"/>
      <c r="CT50" s="1020"/>
      <c r="CU50" s="1020"/>
      <c r="CV50" s="1021"/>
      <c r="CW50" s="1019"/>
      <c r="CX50" s="1020"/>
      <c r="CY50" s="1020"/>
      <c r="CZ50" s="1020"/>
      <c r="DA50" s="1021"/>
      <c r="DB50" s="1019"/>
      <c r="DC50" s="1020"/>
      <c r="DD50" s="1020"/>
      <c r="DE50" s="1020"/>
      <c r="DF50" s="1021"/>
      <c r="DG50" s="1019"/>
      <c r="DH50" s="1020"/>
      <c r="DI50" s="1020"/>
      <c r="DJ50" s="1020"/>
      <c r="DK50" s="1021"/>
      <c r="DL50" s="1019"/>
      <c r="DM50" s="1020"/>
      <c r="DN50" s="1020"/>
      <c r="DO50" s="1020"/>
      <c r="DP50" s="1021"/>
      <c r="DQ50" s="1019"/>
      <c r="DR50" s="1020"/>
      <c r="DS50" s="1020"/>
      <c r="DT50" s="1020"/>
      <c r="DU50" s="1021"/>
      <c r="DV50" s="1022"/>
      <c r="DW50" s="1023"/>
      <c r="DX50" s="1023"/>
      <c r="DY50" s="1023"/>
      <c r="DZ50" s="1024"/>
      <c r="EA50" s="221"/>
    </row>
    <row r="51" spans="1:131" ht="26.25" customHeight="1" x14ac:dyDescent="0.15">
      <c r="A51" s="229">
        <v>24</v>
      </c>
      <c r="B51" s="1060"/>
      <c r="C51" s="1061"/>
      <c r="D51" s="1061"/>
      <c r="E51" s="1061"/>
      <c r="F51" s="1061"/>
      <c r="G51" s="1061"/>
      <c r="H51" s="1061"/>
      <c r="I51" s="1061"/>
      <c r="J51" s="1061"/>
      <c r="K51" s="1061"/>
      <c r="L51" s="1061"/>
      <c r="M51" s="1061"/>
      <c r="N51" s="1061"/>
      <c r="O51" s="1061"/>
      <c r="P51" s="1062"/>
      <c r="Q51" s="1063"/>
      <c r="R51" s="1055"/>
      <c r="S51" s="1055"/>
      <c r="T51" s="1055"/>
      <c r="U51" s="1055"/>
      <c r="V51" s="1055"/>
      <c r="W51" s="1055"/>
      <c r="X51" s="1055"/>
      <c r="Y51" s="1055"/>
      <c r="Z51" s="1055"/>
      <c r="AA51" s="1055"/>
      <c r="AB51" s="1055"/>
      <c r="AC51" s="1055"/>
      <c r="AD51" s="1055"/>
      <c r="AE51" s="1064"/>
      <c r="AF51" s="1065"/>
      <c r="AG51" s="1066"/>
      <c r="AH51" s="1066"/>
      <c r="AI51" s="1066"/>
      <c r="AJ51" s="1067"/>
      <c r="AK51" s="1054"/>
      <c r="AL51" s="1055"/>
      <c r="AM51" s="1055"/>
      <c r="AN51" s="1055"/>
      <c r="AO51" s="1055"/>
      <c r="AP51" s="1055"/>
      <c r="AQ51" s="1055"/>
      <c r="AR51" s="1055"/>
      <c r="AS51" s="1055"/>
      <c r="AT51" s="1055"/>
      <c r="AU51" s="1055"/>
      <c r="AV51" s="1055"/>
      <c r="AW51" s="1055"/>
      <c r="AX51" s="1055"/>
      <c r="AY51" s="1055"/>
      <c r="AZ51" s="1056"/>
      <c r="BA51" s="1056"/>
      <c r="BB51" s="1056"/>
      <c r="BC51" s="1056"/>
      <c r="BD51" s="1056"/>
      <c r="BE51" s="1005"/>
      <c r="BF51" s="1005"/>
      <c r="BG51" s="1005"/>
      <c r="BH51" s="1005"/>
      <c r="BI51" s="1006"/>
      <c r="BJ51" s="223"/>
      <c r="BK51" s="223"/>
      <c r="BL51" s="223"/>
      <c r="BM51" s="223"/>
      <c r="BN51" s="223"/>
      <c r="BO51" s="232"/>
      <c r="BP51" s="232"/>
      <c r="BQ51" s="229">
        <v>45</v>
      </c>
      <c r="BR51" s="230"/>
      <c r="BS51" s="1022"/>
      <c r="BT51" s="1023"/>
      <c r="BU51" s="1023"/>
      <c r="BV51" s="1023"/>
      <c r="BW51" s="1023"/>
      <c r="BX51" s="1023"/>
      <c r="BY51" s="1023"/>
      <c r="BZ51" s="1023"/>
      <c r="CA51" s="1023"/>
      <c r="CB51" s="1023"/>
      <c r="CC51" s="1023"/>
      <c r="CD51" s="1023"/>
      <c r="CE51" s="1023"/>
      <c r="CF51" s="1023"/>
      <c r="CG51" s="1044"/>
      <c r="CH51" s="1019"/>
      <c r="CI51" s="1020"/>
      <c r="CJ51" s="1020"/>
      <c r="CK51" s="1020"/>
      <c r="CL51" s="1021"/>
      <c r="CM51" s="1019"/>
      <c r="CN51" s="1020"/>
      <c r="CO51" s="1020"/>
      <c r="CP51" s="1020"/>
      <c r="CQ51" s="1021"/>
      <c r="CR51" s="1019"/>
      <c r="CS51" s="1020"/>
      <c r="CT51" s="1020"/>
      <c r="CU51" s="1020"/>
      <c r="CV51" s="1021"/>
      <c r="CW51" s="1019"/>
      <c r="CX51" s="1020"/>
      <c r="CY51" s="1020"/>
      <c r="CZ51" s="1020"/>
      <c r="DA51" s="1021"/>
      <c r="DB51" s="1019"/>
      <c r="DC51" s="1020"/>
      <c r="DD51" s="1020"/>
      <c r="DE51" s="1020"/>
      <c r="DF51" s="1021"/>
      <c r="DG51" s="1019"/>
      <c r="DH51" s="1020"/>
      <c r="DI51" s="1020"/>
      <c r="DJ51" s="1020"/>
      <c r="DK51" s="1021"/>
      <c r="DL51" s="1019"/>
      <c r="DM51" s="1020"/>
      <c r="DN51" s="1020"/>
      <c r="DO51" s="1020"/>
      <c r="DP51" s="1021"/>
      <c r="DQ51" s="1019"/>
      <c r="DR51" s="1020"/>
      <c r="DS51" s="1020"/>
      <c r="DT51" s="1020"/>
      <c r="DU51" s="1021"/>
      <c r="DV51" s="1022"/>
      <c r="DW51" s="1023"/>
      <c r="DX51" s="1023"/>
      <c r="DY51" s="1023"/>
      <c r="DZ51" s="1024"/>
      <c r="EA51" s="221"/>
    </row>
    <row r="52" spans="1:131" ht="26.25" customHeight="1" x14ac:dyDescent="0.15">
      <c r="A52" s="229">
        <v>25</v>
      </c>
      <c r="B52" s="1060"/>
      <c r="C52" s="1061"/>
      <c r="D52" s="1061"/>
      <c r="E52" s="1061"/>
      <c r="F52" s="1061"/>
      <c r="G52" s="1061"/>
      <c r="H52" s="1061"/>
      <c r="I52" s="1061"/>
      <c r="J52" s="1061"/>
      <c r="K52" s="1061"/>
      <c r="L52" s="1061"/>
      <c r="M52" s="1061"/>
      <c r="N52" s="1061"/>
      <c r="O52" s="1061"/>
      <c r="P52" s="1062"/>
      <c r="Q52" s="1063"/>
      <c r="R52" s="1055"/>
      <c r="S52" s="1055"/>
      <c r="T52" s="1055"/>
      <c r="U52" s="1055"/>
      <c r="V52" s="1055"/>
      <c r="W52" s="1055"/>
      <c r="X52" s="1055"/>
      <c r="Y52" s="1055"/>
      <c r="Z52" s="1055"/>
      <c r="AA52" s="1055"/>
      <c r="AB52" s="1055"/>
      <c r="AC52" s="1055"/>
      <c r="AD52" s="1055"/>
      <c r="AE52" s="1064"/>
      <c r="AF52" s="1065"/>
      <c r="AG52" s="1066"/>
      <c r="AH52" s="1066"/>
      <c r="AI52" s="1066"/>
      <c r="AJ52" s="1067"/>
      <c r="AK52" s="1054"/>
      <c r="AL52" s="1055"/>
      <c r="AM52" s="1055"/>
      <c r="AN52" s="1055"/>
      <c r="AO52" s="1055"/>
      <c r="AP52" s="1055"/>
      <c r="AQ52" s="1055"/>
      <c r="AR52" s="1055"/>
      <c r="AS52" s="1055"/>
      <c r="AT52" s="1055"/>
      <c r="AU52" s="1055"/>
      <c r="AV52" s="1055"/>
      <c r="AW52" s="1055"/>
      <c r="AX52" s="1055"/>
      <c r="AY52" s="1055"/>
      <c r="AZ52" s="1056"/>
      <c r="BA52" s="1056"/>
      <c r="BB52" s="1056"/>
      <c r="BC52" s="1056"/>
      <c r="BD52" s="1056"/>
      <c r="BE52" s="1005"/>
      <c r="BF52" s="1005"/>
      <c r="BG52" s="1005"/>
      <c r="BH52" s="1005"/>
      <c r="BI52" s="1006"/>
      <c r="BJ52" s="223"/>
      <c r="BK52" s="223"/>
      <c r="BL52" s="223"/>
      <c r="BM52" s="223"/>
      <c r="BN52" s="223"/>
      <c r="BO52" s="232"/>
      <c r="BP52" s="232"/>
      <c r="BQ52" s="229">
        <v>46</v>
      </c>
      <c r="BR52" s="230"/>
      <c r="BS52" s="1022"/>
      <c r="BT52" s="1023"/>
      <c r="BU52" s="1023"/>
      <c r="BV52" s="1023"/>
      <c r="BW52" s="1023"/>
      <c r="BX52" s="1023"/>
      <c r="BY52" s="1023"/>
      <c r="BZ52" s="1023"/>
      <c r="CA52" s="1023"/>
      <c r="CB52" s="1023"/>
      <c r="CC52" s="1023"/>
      <c r="CD52" s="1023"/>
      <c r="CE52" s="1023"/>
      <c r="CF52" s="1023"/>
      <c r="CG52" s="1044"/>
      <c r="CH52" s="1019"/>
      <c r="CI52" s="1020"/>
      <c r="CJ52" s="1020"/>
      <c r="CK52" s="1020"/>
      <c r="CL52" s="1021"/>
      <c r="CM52" s="1019"/>
      <c r="CN52" s="1020"/>
      <c r="CO52" s="1020"/>
      <c r="CP52" s="1020"/>
      <c r="CQ52" s="1021"/>
      <c r="CR52" s="1019"/>
      <c r="CS52" s="1020"/>
      <c r="CT52" s="1020"/>
      <c r="CU52" s="1020"/>
      <c r="CV52" s="1021"/>
      <c r="CW52" s="1019"/>
      <c r="CX52" s="1020"/>
      <c r="CY52" s="1020"/>
      <c r="CZ52" s="1020"/>
      <c r="DA52" s="1021"/>
      <c r="DB52" s="1019"/>
      <c r="DC52" s="1020"/>
      <c r="DD52" s="1020"/>
      <c r="DE52" s="1020"/>
      <c r="DF52" s="1021"/>
      <c r="DG52" s="1019"/>
      <c r="DH52" s="1020"/>
      <c r="DI52" s="1020"/>
      <c r="DJ52" s="1020"/>
      <c r="DK52" s="1021"/>
      <c r="DL52" s="1019"/>
      <c r="DM52" s="1020"/>
      <c r="DN52" s="1020"/>
      <c r="DO52" s="1020"/>
      <c r="DP52" s="1021"/>
      <c r="DQ52" s="1019"/>
      <c r="DR52" s="1020"/>
      <c r="DS52" s="1020"/>
      <c r="DT52" s="1020"/>
      <c r="DU52" s="1021"/>
      <c r="DV52" s="1022"/>
      <c r="DW52" s="1023"/>
      <c r="DX52" s="1023"/>
      <c r="DY52" s="1023"/>
      <c r="DZ52" s="1024"/>
      <c r="EA52" s="221"/>
    </row>
    <row r="53" spans="1:131" ht="26.25" customHeight="1" x14ac:dyDescent="0.15">
      <c r="A53" s="229">
        <v>26</v>
      </c>
      <c r="B53" s="1060"/>
      <c r="C53" s="1061"/>
      <c r="D53" s="1061"/>
      <c r="E53" s="1061"/>
      <c r="F53" s="1061"/>
      <c r="G53" s="1061"/>
      <c r="H53" s="1061"/>
      <c r="I53" s="1061"/>
      <c r="J53" s="1061"/>
      <c r="K53" s="1061"/>
      <c r="L53" s="1061"/>
      <c r="M53" s="1061"/>
      <c r="N53" s="1061"/>
      <c r="O53" s="1061"/>
      <c r="P53" s="1062"/>
      <c r="Q53" s="1063"/>
      <c r="R53" s="1055"/>
      <c r="S53" s="1055"/>
      <c r="T53" s="1055"/>
      <c r="U53" s="1055"/>
      <c r="V53" s="1055"/>
      <c r="W53" s="1055"/>
      <c r="X53" s="1055"/>
      <c r="Y53" s="1055"/>
      <c r="Z53" s="1055"/>
      <c r="AA53" s="1055"/>
      <c r="AB53" s="1055"/>
      <c r="AC53" s="1055"/>
      <c r="AD53" s="1055"/>
      <c r="AE53" s="1064"/>
      <c r="AF53" s="1065"/>
      <c r="AG53" s="1066"/>
      <c r="AH53" s="1066"/>
      <c r="AI53" s="1066"/>
      <c r="AJ53" s="1067"/>
      <c r="AK53" s="1054"/>
      <c r="AL53" s="1055"/>
      <c r="AM53" s="1055"/>
      <c r="AN53" s="1055"/>
      <c r="AO53" s="1055"/>
      <c r="AP53" s="1055"/>
      <c r="AQ53" s="1055"/>
      <c r="AR53" s="1055"/>
      <c r="AS53" s="1055"/>
      <c r="AT53" s="1055"/>
      <c r="AU53" s="1055"/>
      <c r="AV53" s="1055"/>
      <c r="AW53" s="1055"/>
      <c r="AX53" s="1055"/>
      <c r="AY53" s="1055"/>
      <c r="AZ53" s="1056"/>
      <c r="BA53" s="1056"/>
      <c r="BB53" s="1056"/>
      <c r="BC53" s="1056"/>
      <c r="BD53" s="1056"/>
      <c r="BE53" s="1005"/>
      <c r="BF53" s="1005"/>
      <c r="BG53" s="1005"/>
      <c r="BH53" s="1005"/>
      <c r="BI53" s="1006"/>
      <c r="BJ53" s="223"/>
      <c r="BK53" s="223"/>
      <c r="BL53" s="223"/>
      <c r="BM53" s="223"/>
      <c r="BN53" s="223"/>
      <c r="BO53" s="232"/>
      <c r="BP53" s="232"/>
      <c r="BQ53" s="229">
        <v>47</v>
      </c>
      <c r="BR53" s="230"/>
      <c r="BS53" s="1022"/>
      <c r="BT53" s="1023"/>
      <c r="BU53" s="1023"/>
      <c r="BV53" s="1023"/>
      <c r="BW53" s="1023"/>
      <c r="BX53" s="1023"/>
      <c r="BY53" s="1023"/>
      <c r="BZ53" s="1023"/>
      <c r="CA53" s="1023"/>
      <c r="CB53" s="1023"/>
      <c r="CC53" s="1023"/>
      <c r="CD53" s="1023"/>
      <c r="CE53" s="1023"/>
      <c r="CF53" s="1023"/>
      <c r="CG53" s="1044"/>
      <c r="CH53" s="1019"/>
      <c r="CI53" s="1020"/>
      <c r="CJ53" s="1020"/>
      <c r="CK53" s="1020"/>
      <c r="CL53" s="1021"/>
      <c r="CM53" s="1019"/>
      <c r="CN53" s="1020"/>
      <c r="CO53" s="1020"/>
      <c r="CP53" s="1020"/>
      <c r="CQ53" s="1021"/>
      <c r="CR53" s="1019"/>
      <c r="CS53" s="1020"/>
      <c r="CT53" s="1020"/>
      <c r="CU53" s="1020"/>
      <c r="CV53" s="1021"/>
      <c r="CW53" s="1019"/>
      <c r="CX53" s="1020"/>
      <c r="CY53" s="1020"/>
      <c r="CZ53" s="1020"/>
      <c r="DA53" s="1021"/>
      <c r="DB53" s="1019"/>
      <c r="DC53" s="1020"/>
      <c r="DD53" s="1020"/>
      <c r="DE53" s="1020"/>
      <c r="DF53" s="1021"/>
      <c r="DG53" s="1019"/>
      <c r="DH53" s="1020"/>
      <c r="DI53" s="1020"/>
      <c r="DJ53" s="1020"/>
      <c r="DK53" s="1021"/>
      <c r="DL53" s="1019"/>
      <c r="DM53" s="1020"/>
      <c r="DN53" s="1020"/>
      <c r="DO53" s="1020"/>
      <c r="DP53" s="1021"/>
      <c r="DQ53" s="1019"/>
      <c r="DR53" s="1020"/>
      <c r="DS53" s="1020"/>
      <c r="DT53" s="1020"/>
      <c r="DU53" s="1021"/>
      <c r="DV53" s="1022"/>
      <c r="DW53" s="1023"/>
      <c r="DX53" s="1023"/>
      <c r="DY53" s="1023"/>
      <c r="DZ53" s="1024"/>
      <c r="EA53" s="221"/>
    </row>
    <row r="54" spans="1:131" ht="26.25" customHeight="1" x14ac:dyDescent="0.15">
      <c r="A54" s="229">
        <v>27</v>
      </c>
      <c r="B54" s="1060"/>
      <c r="C54" s="1061"/>
      <c r="D54" s="1061"/>
      <c r="E54" s="1061"/>
      <c r="F54" s="1061"/>
      <c r="G54" s="1061"/>
      <c r="H54" s="1061"/>
      <c r="I54" s="1061"/>
      <c r="J54" s="1061"/>
      <c r="K54" s="1061"/>
      <c r="L54" s="1061"/>
      <c r="M54" s="1061"/>
      <c r="N54" s="1061"/>
      <c r="O54" s="1061"/>
      <c r="P54" s="1062"/>
      <c r="Q54" s="1063"/>
      <c r="R54" s="1055"/>
      <c r="S54" s="1055"/>
      <c r="T54" s="1055"/>
      <c r="U54" s="1055"/>
      <c r="V54" s="1055"/>
      <c r="W54" s="1055"/>
      <c r="X54" s="1055"/>
      <c r="Y54" s="1055"/>
      <c r="Z54" s="1055"/>
      <c r="AA54" s="1055"/>
      <c r="AB54" s="1055"/>
      <c r="AC54" s="1055"/>
      <c r="AD54" s="1055"/>
      <c r="AE54" s="1064"/>
      <c r="AF54" s="1065"/>
      <c r="AG54" s="1066"/>
      <c r="AH54" s="1066"/>
      <c r="AI54" s="1066"/>
      <c r="AJ54" s="1067"/>
      <c r="AK54" s="1054"/>
      <c r="AL54" s="1055"/>
      <c r="AM54" s="1055"/>
      <c r="AN54" s="1055"/>
      <c r="AO54" s="1055"/>
      <c r="AP54" s="1055"/>
      <c r="AQ54" s="1055"/>
      <c r="AR54" s="1055"/>
      <c r="AS54" s="1055"/>
      <c r="AT54" s="1055"/>
      <c r="AU54" s="1055"/>
      <c r="AV54" s="1055"/>
      <c r="AW54" s="1055"/>
      <c r="AX54" s="1055"/>
      <c r="AY54" s="1055"/>
      <c r="AZ54" s="1056"/>
      <c r="BA54" s="1056"/>
      <c r="BB54" s="1056"/>
      <c r="BC54" s="1056"/>
      <c r="BD54" s="1056"/>
      <c r="BE54" s="1005"/>
      <c r="BF54" s="1005"/>
      <c r="BG54" s="1005"/>
      <c r="BH54" s="1005"/>
      <c r="BI54" s="1006"/>
      <c r="BJ54" s="223"/>
      <c r="BK54" s="223"/>
      <c r="BL54" s="223"/>
      <c r="BM54" s="223"/>
      <c r="BN54" s="223"/>
      <c r="BO54" s="232"/>
      <c r="BP54" s="232"/>
      <c r="BQ54" s="229">
        <v>48</v>
      </c>
      <c r="BR54" s="230"/>
      <c r="BS54" s="1022"/>
      <c r="BT54" s="1023"/>
      <c r="BU54" s="1023"/>
      <c r="BV54" s="1023"/>
      <c r="BW54" s="1023"/>
      <c r="BX54" s="1023"/>
      <c r="BY54" s="1023"/>
      <c r="BZ54" s="1023"/>
      <c r="CA54" s="1023"/>
      <c r="CB54" s="1023"/>
      <c r="CC54" s="1023"/>
      <c r="CD54" s="1023"/>
      <c r="CE54" s="1023"/>
      <c r="CF54" s="1023"/>
      <c r="CG54" s="1044"/>
      <c r="CH54" s="1019"/>
      <c r="CI54" s="1020"/>
      <c r="CJ54" s="1020"/>
      <c r="CK54" s="1020"/>
      <c r="CL54" s="1021"/>
      <c r="CM54" s="1019"/>
      <c r="CN54" s="1020"/>
      <c r="CO54" s="1020"/>
      <c r="CP54" s="1020"/>
      <c r="CQ54" s="1021"/>
      <c r="CR54" s="1019"/>
      <c r="CS54" s="1020"/>
      <c r="CT54" s="1020"/>
      <c r="CU54" s="1020"/>
      <c r="CV54" s="1021"/>
      <c r="CW54" s="1019"/>
      <c r="CX54" s="1020"/>
      <c r="CY54" s="1020"/>
      <c r="CZ54" s="1020"/>
      <c r="DA54" s="1021"/>
      <c r="DB54" s="1019"/>
      <c r="DC54" s="1020"/>
      <c r="DD54" s="1020"/>
      <c r="DE54" s="1020"/>
      <c r="DF54" s="1021"/>
      <c r="DG54" s="1019"/>
      <c r="DH54" s="1020"/>
      <c r="DI54" s="1020"/>
      <c r="DJ54" s="1020"/>
      <c r="DK54" s="1021"/>
      <c r="DL54" s="1019"/>
      <c r="DM54" s="1020"/>
      <c r="DN54" s="1020"/>
      <c r="DO54" s="1020"/>
      <c r="DP54" s="1021"/>
      <c r="DQ54" s="1019"/>
      <c r="DR54" s="1020"/>
      <c r="DS54" s="1020"/>
      <c r="DT54" s="1020"/>
      <c r="DU54" s="1021"/>
      <c r="DV54" s="1022"/>
      <c r="DW54" s="1023"/>
      <c r="DX54" s="1023"/>
      <c r="DY54" s="1023"/>
      <c r="DZ54" s="1024"/>
      <c r="EA54" s="221"/>
    </row>
    <row r="55" spans="1:131" ht="26.25" customHeight="1" x14ac:dyDescent="0.15">
      <c r="A55" s="229">
        <v>28</v>
      </c>
      <c r="B55" s="1060"/>
      <c r="C55" s="1061"/>
      <c r="D55" s="1061"/>
      <c r="E55" s="1061"/>
      <c r="F55" s="1061"/>
      <c r="G55" s="1061"/>
      <c r="H55" s="1061"/>
      <c r="I55" s="1061"/>
      <c r="J55" s="1061"/>
      <c r="K55" s="1061"/>
      <c r="L55" s="1061"/>
      <c r="M55" s="1061"/>
      <c r="N55" s="1061"/>
      <c r="O55" s="1061"/>
      <c r="P55" s="1062"/>
      <c r="Q55" s="1063"/>
      <c r="R55" s="1055"/>
      <c r="S55" s="1055"/>
      <c r="T55" s="1055"/>
      <c r="U55" s="1055"/>
      <c r="V55" s="1055"/>
      <c r="W55" s="1055"/>
      <c r="X55" s="1055"/>
      <c r="Y55" s="1055"/>
      <c r="Z55" s="1055"/>
      <c r="AA55" s="1055"/>
      <c r="AB55" s="1055"/>
      <c r="AC55" s="1055"/>
      <c r="AD55" s="1055"/>
      <c r="AE55" s="1064"/>
      <c r="AF55" s="1065"/>
      <c r="AG55" s="1066"/>
      <c r="AH55" s="1066"/>
      <c r="AI55" s="1066"/>
      <c r="AJ55" s="1067"/>
      <c r="AK55" s="1054"/>
      <c r="AL55" s="1055"/>
      <c r="AM55" s="1055"/>
      <c r="AN55" s="1055"/>
      <c r="AO55" s="1055"/>
      <c r="AP55" s="1055"/>
      <c r="AQ55" s="1055"/>
      <c r="AR55" s="1055"/>
      <c r="AS55" s="1055"/>
      <c r="AT55" s="1055"/>
      <c r="AU55" s="1055"/>
      <c r="AV55" s="1055"/>
      <c r="AW55" s="1055"/>
      <c r="AX55" s="1055"/>
      <c r="AY55" s="1055"/>
      <c r="AZ55" s="1056"/>
      <c r="BA55" s="1056"/>
      <c r="BB55" s="1056"/>
      <c r="BC55" s="1056"/>
      <c r="BD55" s="1056"/>
      <c r="BE55" s="1005"/>
      <c r="BF55" s="1005"/>
      <c r="BG55" s="1005"/>
      <c r="BH55" s="1005"/>
      <c r="BI55" s="1006"/>
      <c r="BJ55" s="223"/>
      <c r="BK55" s="223"/>
      <c r="BL55" s="223"/>
      <c r="BM55" s="223"/>
      <c r="BN55" s="223"/>
      <c r="BO55" s="232"/>
      <c r="BP55" s="232"/>
      <c r="BQ55" s="229">
        <v>49</v>
      </c>
      <c r="BR55" s="230"/>
      <c r="BS55" s="1022"/>
      <c r="BT55" s="1023"/>
      <c r="BU55" s="1023"/>
      <c r="BV55" s="1023"/>
      <c r="BW55" s="1023"/>
      <c r="BX55" s="1023"/>
      <c r="BY55" s="1023"/>
      <c r="BZ55" s="1023"/>
      <c r="CA55" s="1023"/>
      <c r="CB55" s="1023"/>
      <c r="CC55" s="1023"/>
      <c r="CD55" s="1023"/>
      <c r="CE55" s="1023"/>
      <c r="CF55" s="1023"/>
      <c r="CG55" s="1044"/>
      <c r="CH55" s="1019"/>
      <c r="CI55" s="1020"/>
      <c r="CJ55" s="1020"/>
      <c r="CK55" s="1020"/>
      <c r="CL55" s="1021"/>
      <c r="CM55" s="1019"/>
      <c r="CN55" s="1020"/>
      <c r="CO55" s="1020"/>
      <c r="CP55" s="1020"/>
      <c r="CQ55" s="1021"/>
      <c r="CR55" s="1019"/>
      <c r="CS55" s="1020"/>
      <c r="CT55" s="1020"/>
      <c r="CU55" s="1020"/>
      <c r="CV55" s="1021"/>
      <c r="CW55" s="1019"/>
      <c r="CX55" s="1020"/>
      <c r="CY55" s="1020"/>
      <c r="CZ55" s="1020"/>
      <c r="DA55" s="1021"/>
      <c r="DB55" s="1019"/>
      <c r="DC55" s="1020"/>
      <c r="DD55" s="1020"/>
      <c r="DE55" s="1020"/>
      <c r="DF55" s="1021"/>
      <c r="DG55" s="1019"/>
      <c r="DH55" s="1020"/>
      <c r="DI55" s="1020"/>
      <c r="DJ55" s="1020"/>
      <c r="DK55" s="1021"/>
      <c r="DL55" s="1019"/>
      <c r="DM55" s="1020"/>
      <c r="DN55" s="1020"/>
      <c r="DO55" s="1020"/>
      <c r="DP55" s="1021"/>
      <c r="DQ55" s="1019"/>
      <c r="DR55" s="1020"/>
      <c r="DS55" s="1020"/>
      <c r="DT55" s="1020"/>
      <c r="DU55" s="1021"/>
      <c r="DV55" s="1022"/>
      <c r="DW55" s="1023"/>
      <c r="DX55" s="1023"/>
      <c r="DY55" s="1023"/>
      <c r="DZ55" s="1024"/>
      <c r="EA55" s="221"/>
    </row>
    <row r="56" spans="1:131" ht="26.25" customHeight="1" x14ac:dyDescent="0.15">
      <c r="A56" s="229">
        <v>29</v>
      </c>
      <c r="B56" s="1060"/>
      <c r="C56" s="1061"/>
      <c r="D56" s="1061"/>
      <c r="E56" s="1061"/>
      <c r="F56" s="1061"/>
      <c r="G56" s="1061"/>
      <c r="H56" s="1061"/>
      <c r="I56" s="1061"/>
      <c r="J56" s="1061"/>
      <c r="K56" s="1061"/>
      <c r="L56" s="1061"/>
      <c r="M56" s="1061"/>
      <c r="N56" s="1061"/>
      <c r="O56" s="1061"/>
      <c r="P56" s="1062"/>
      <c r="Q56" s="1063"/>
      <c r="R56" s="1055"/>
      <c r="S56" s="1055"/>
      <c r="T56" s="1055"/>
      <c r="U56" s="1055"/>
      <c r="V56" s="1055"/>
      <c r="W56" s="1055"/>
      <c r="X56" s="1055"/>
      <c r="Y56" s="1055"/>
      <c r="Z56" s="1055"/>
      <c r="AA56" s="1055"/>
      <c r="AB56" s="1055"/>
      <c r="AC56" s="1055"/>
      <c r="AD56" s="1055"/>
      <c r="AE56" s="1064"/>
      <c r="AF56" s="1065"/>
      <c r="AG56" s="1066"/>
      <c r="AH56" s="1066"/>
      <c r="AI56" s="1066"/>
      <c r="AJ56" s="1067"/>
      <c r="AK56" s="1054"/>
      <c r="AL56" s="1055"/>
      <c r="AM56" s="1055"/>
      <c r="AN56" s="1055"/>
      <c r="AO56" s="1055"/>
      <c r="AP56" s="1055"/>
      <c r="AQ56" s="1055"/>
      <c r="AR56" s="1055"/>
      <c r="AS56" s="1055"/>
      <c r="AT56" s="1055"/>
      <c r="AU56" s="1055"/>
      <c r="AV56" s="1055"/>
      <c r="AW56" s="1055"/>
      <c r="AX56" s="1055"/>
      <c r="AY56" s="1055"/>
      <c r="AZ56" s="1056"/>
      <c r="BA56" s="1056"/>
      <c r="BB56" s="1056"/>
      <c r="BC56" s="1056"/>
      <c r="BD56" s="1056"/>
      <c r="BE56" s="1005"/>
      <c r="BF56" s="1005"/>
      <c r="BG56" s="1005"/>
      <c r="BH56" s="1005"/>
      <c r="BI56" s="1006"/>
      <c r="BJ56" s="223"/>
      <c r="BK56" s="223"/>
      <c r="BL56" s="223"/>
      <c r="BM56" s="223"/>
      <c r="BN56" s="223"/>
      <c r="BO56" s="232"/>
      <c r="BP56" s="232"/>
      <c r="BQ56" s="229">
        <v>50</v>
      </c>
      <c r="BR56" s="230"/>
      <c r="BS56" s="1022"/>
      <c r="BT56" s="1023"/>
      <c r="BU56" s="1023"/>
      <c r="BV56" s="1023"/>
      <c r="BW56" s="1023"/>
      <c r="BX56" s="1023"/>
      <c r="BY56" s="1023"/>
      <c r="BZ56" s="1023"/>
      <c r="CA56" s="1023"/>
      <c r="CB56" s="1023"/>
      <c r="CC56" s="1023"/>
      <c r="CD56" s="1023"/>
      <c r="CE56" s="1023"/>
      <c r="CF56" s="1023"/>
      <c r="CG56" s="1044"/>
      <c r="CH56" s="1019"/>
      <c r="CI56" s="1020"/>
      <c r="CJ56" s="1020"/>
      <c r="CK56" s="1020"/>
      <c r="CL56" s="1021"/>
      <c r="CM56" s="1019"/>
      <c r="CN56" s="1020"/>
      <c r="CO56" s="1020"/>
      <c r="CP56" s="1020"/>
      <c r="CQ56" s="1021"/>
      <c r="CR56" s="1019"/>
      <c r="CS56" s="1020"/>
      <c r="CT56" s="1020"/>
      <c r="CU56" s="1020"/>
      <c r="CV56" s="1021"/>
      <c r="CW56" s="1019"/>
      <c r="CX56" s="1020"/>
      <c r="CY56" s="1020"/>
      <c r="CZ56" s="1020"/>
      <c r="DA56" s="1021"/>
      <c r="DB56" s="1019"/>
      <c r="DC56" s="1020"/>
      <c r="DD56" s="1020"/>
      <c r="DE56" s="1020"/>
      <c r="DF56" s="1021"/>
      <c r="DG56" s="1019"/>
      <c r="DH56" s="1020"/>
      <c r="DI56" s="1020"/>
      <c r="DJ56" s="1020"/>
      <c r="DK56" s="1021"/>
      <c r="DL56" s="1019"/>
      <c r="DM56" s="1020"/>
      <c r="DN56" s="1020"/>
      <c r="DO56" s="1020"/>
      <c r="DP56" s="1021"/>
      <c r="DQ56" s="1019"/>
      <c r="DR56" s="1020"/>
      <c r="DS56" s="1020"/>
      <c r="DT56" s="1020"/>
      <c r="DU56" s="1021"/>
      <c r="DV56" s="1022"/>
      <c r="DW56" s="1023"/>
      <c r="DX56" s="1023"/>
      <c r="DY56" s="1023"/>
      <c r="DZ56" s="1024"/>
      <c r="EA56" s="221"/>
    </row>
    <row r="57" spans="1:131" ht="26.25" customHeight="1" x14ac:dyDescent="0.15">
      <c r="A57" s="229">
        <v>30</v>
      </c>
      <c r="B57" s="1060"/>
      <c r="C57" s="1061"/>
      <c r="D57" s="1061"/>
      <c r="E57" s="1061"/>
      <c r="F57" s="1061"/>
      <c r="G57" s="1061"/>
      <c r="H57" s="1061"/>
      <c r="I57" s="1061"/>
      <c r="J57" s="1061"/>
      <c r="K57" s="1061"/>
      <c r="L57" s="1061"/>
      <c r="M57" s="1061"/>
      <c r="N57" s="1061"/>
      <c r="O57" s="1061"/>
      <c r="P57" s="1062"/>
      <c r="Q57" s="1063"/>
      <c r="R57" s="1055"/>
      <c r="S57" s="1055"/>
      <c r="T57" s="1055"/>
      <c r="U57" s="1055"/>
      <c r="V57" s="1055"/>
      <c r="W57" s="1055"/>
      <c r="X57" s="1055"/>
      <c r="Y57" s="1055"/>
      <c r="Z57" s="1055"/>
      <c r="AA57" s="1055"/>
      <c r="AB57" s="1055"/>
      <c r="AC57" s="1055"/>
      <c r="AD57" s="1055"/>
      <c r="AE57" s="1064"/>
      <c r="AF57" s="1065"/>
      <c r="AG57" s="1066"/>
      <c r="AH57" s="1066"/>
      <c r="AI57" s="1066"/>
      <c r="AJ57" s="1067"/>
      <c r="AK57" s="1054"/>
      <c r="AL57" s="1055"/>
      <c r="AM57" s="1055"/>
      <c r="AN57" s="1055"/>
      <c r="AO57" s="1055"/>
      <c r="AP57" s="1055"/>
      <c r="AQ57" s="1055"/>
      <c r="AR57" s="1055"/>
      <c r="AS57" s="1055"/>
      <c r="AT57" s="1055"/>
      <c r="AU57" s="1055"/>
      <c r="AV57" s="1055"/>
      <c r="AW57" s="1055"/>
      <c r="AX57" s="1055"/>
      <c r="AY57" s="1055"/>
      <c r="AZ57" s="1056"/>
      <c r="BA57" s="1056"/>
      <c r="BB57" s="1056"/>
      <c r="BC57" s="1056"/>
      <c r="BD57" s="1056"/>
      <c r="BE57" s="1005"/>
      <c r="BF57" s="1005"/>
      <c r="BG57" s="1005"/>
      <c r="BH57" s="1005"/>
      <c r="BI57" s="1006"/>
      <c r="BJ57" s="223"/>
      <c r="BK57" s="223"/>
      <c r="BL57" s="223"/>
      <c r="BM57" s="223"/>
      <c r="BN57" s="223"/>
      <c r="BO57" s="232"/>
      <c r="BP57" s="232"/>
      <c r="BQ57" s="229">
        <v>51</v>
      </c>
      <c r="BR57" s="230"/>
      <c r="BS57" s="1022"/>
      <c r="BT57" s="1023"/>
      <c r="BU57" s="1023"/>
      <c r="BV57" s="1023"/>
      <c r="BW57" s="1023"/>
      <c r="BX57" s="1023"/>
      <c r="BY57" s="1023"/>
      <c r="BZ57" s="1023"/>
      <c r="CA57" s="1023"/>
      <c r="CB57" s="1023"/>
      <c r="CC57" s="1023"/>
      <c r="CD57" s="1023"/>
      <c r="CE57" s="1023"/>
      <c r="CF57" s="1023"/>
      <c r="CG57" s="1044"/>
      <c r="CH57" s="1019"/>
      <c r="CI57" s="1020"/>
      <c r="CJ57" s="1020"/>
      <c r="CK57" s="1020"/>
      <c r="CL57" s="1021"/>
      <c r="CM57" s="1019"/>
      <c r="CN57" s="1020"/>
      <c r="CO57" s="1020"/>
      <c r="CP57" s="1020"/>
      <c r="CQ57" s="1021"/>
      <c r="CR57" s="1019"/>
      <c r="CS57" s="1020"/>
      <c r="CT57" s="1020"/>
      <c r="CU57" s="1020"/>
      <c r="CV57" s="1021"/>
      <c r="CW57" s="1019"/>
      <c r="CX57" s="1020"/>
      <c r="CY57" s="1020"/>
      <c r="CZ57" s="1020"/>
      <c r="DA57" s="1021"/>
      <c r="DB57" s="1019"/>
      <c r="DC57" s="1020"/>
      <c r="DD57" s="1020"/>
      <c r="DE57" s="1020"/>
      <c r="DF57" s="1021"/>
      <c r="DG57" s="1019"/>
      <c r="DH57" s="1020"/>
      <c r="DI57" s="1020"/>
      <c r="DJ57" s="1020"/>
      <c r="DK57" s="1021"/>
      <c r="DL57" s="1019"/>
      <c r="DM57" s="1020"/>
      <c r="DN57" s="1020"/>
      <c r="DO57" s="1020"/>
      <c r="DP57" s="1021"/>
      <c r="DQ57" s="1019"/>
      <c r="DR57" s="1020"/>
      <c r="DS57" s="1020"/>
      <c r="DT57" s="1020"/>
      <c r="DU57" s="1021"/>
      <c r="DV57" s="1022"/>
      <c r="DW57" s="1023"/>
      <c r="DX57" s="1023"/>
      <c r="DY57" s="1023"/>
      <c r="DZ57" s="1024"/>
      <c r="EA57" s="221"/>
    </row>
    <row r="58" spans="1:131" ht="26.25" customHeight="1" x14ac:dyDescent="0.15">
      <c r="A58" s="229">
        <v>31</v>
      </c>
      <c r="B58" s="1060"/>
      <c r="C58" s="1061"/>
      <c r="D58" s="1061"/>
      <c r="E58" s="1061"/>
      <c r="F58" s="1061"/>
      <c r="G58" s="1061"/>
      <c r="H58" s="1061"/>
      <c r="I58" s="1061"/>
      <c r="J58" s="1061"/>
      <c r="K58" s="1061"/>
      <c r="L58" s="1061"/>
      <c r="M58" s="1061"/>
      <c r="N58" s="1061"/>
      <c r="O58" s="1061"/>
      <c r="P58" s="1062"/>
      <c r="Q58" s="1063"/>
      <c r="R58" s="1055"/>
      <c r="S58" s="1055"/>
      <c r="T58" s="1055"/>
      <c r="U58" s="1055"/>
      <c r="V58" s="1055"/>
      <c r="W58" s="1055"/>
      <c r="X58" s="1055"/>
      <c r="Y58" s="1055"/>
      <c r="Z58" s="1055"/>
      <c r="AA58" s="1055"/>
      <c r="AB58" s="1055"/>
      <c r="AC58" s="1055"/>
      <c r="AD58" s="1055"/>
      <c r="AE58" s="1064"/>
      <c r="AF58" s="1065"/>
      <c r="AG58" s="1066"/>
      <c r="AH58" s="1066"/>
      <c r="AI58" s="1066"/>
      <c r="AJ58" s="1067"/>
      <c r="AK58" s="1054"/>
      <c r="AL58" s="1055"/>
      <c r="AM58" s="1055"/>
      <c r="AN58" s="1055"/>
      <c r="AO58" s="1055"/>
      <c r="AP58" s="1055"/>
      <c r="AQ58" s="1055"/>
      <c r="AR58" s="1055"/>
      <c r="AS58" s="1055"/>
      <c r="AT58" s="1055"/>
      <c r="AU58" s="1055"/>
      <c r="AV58" s="1055"/>
      <c r="AW58" s="1055"/>
      <c r="AX58" s="1055"/>
      <c r="AY58" s="1055"/>
      <c r="AZ58" s="1056"/>
      <c r="BA58" s="1056"/>
      <c r="BB58" s="1056"/>
      <c r="BC58" s="1056"/>
      <c r="BD58" s="1056"/>
      <c r="BE58" s="1005"/>
      <c r="BF58" s="1005"/>
      <c r="BG58" s="1005"/>
      <c r="BH58" s="1005"/>
      <c r="BI58" s="1006"/>
      <c r="BJ58" s="223"/>
      <c r="BK58" s="223"/>
      <c r="BL58" s="223"/>
      <c r="BM58" s="223"/>
      <c r="BN58" s="223"/>
      <c r="BO58" s="232"/>
      <c r="BP58" s="232"/>
      <c r="BQ58" s="229">
        <v>52</v>
      </c>
      <c r="BR58" s="230"/>
      <c r="BS58" s="1022"/>
      <c r="BT58" s="1023"/>
      <c r="BU58" s="1023"/>
      <c r="BV58" s="1023"/>
      <c r="BW58" s="1023"/>
      <c r="BX58" s="1023"/>
      <c r="BY58" s="1023"/>
      <c r="BZ58" s="1023"/>
      <c r="CA58" s="1023"/>
      <c r="CB58" s="1023"/>
      <c r="CC58" s="1023"/>
      <c r="CD58" s="1023"/>
      <c r="CE58" s="1023"/>
      <c r="CF58" s="1023"/>
      <c r="CG58" s="1044"/>
      <c r="CH58" s="1019"/>
      <c r="CI58" s="1020"/>
      <c r="CJ58" s="1020"/>
      <c r="CK58" s="1020"/>
      <c r="CL58" s="1021"/>
      <c r="CM58" s="1019"/>
      <c r="CN58" s="1020"/>
      <c r="CO58" s="1020"/>
      <c r="CP58" s="1020"/>
      <c r="CQ58" s="1021"/>
      <c r="CR58" s="1019"/>
      <c r="CS58" s="1020"/>
      <c r="CT58" s="1020"/>
      <c r="CU58" s="1020"/>
      <c r="CV58" s="1021"/>
      <c r="CW58" s="1019"/>
      <c r="CX58" s="1020"/>
      <c r="CY58" s="1020"/>
      <c r="CZ58" s="1020"/>
      <c r="DA58" s="1021"/>
      <c r="DB58" s="1019"/>
      <c r="DC58" s="1020"/>
      <c r="DD58" s="1020"/>
      <c r="DE58" s="1020"/>
      <c r="DF58" s="1021"/>
      <c r="DG58" s="1019"/>
      <c r="DH58" s="1020"/>
      <c r="DI58" s="1020"/>
      <c r="DJ58" s="1020"/>
      <c r="DK58" s="1021"/>
      <c r="DL58" s="1019"/>
      <c r="DM58" s="1020"/>
      <c r="DN58" s="1020"/>
      <c r="DO58" s="1020"/>
      <c r="DP58" s="1021"/>
      <c r="DQ58" s="1019"/>
      <c r="DR58" s="1020"/>
      <c r="DS58" s="1020"/>
      <c r="DT58" s="1020"/>
      <c r="DU58" s="1021"/>
      <c r="DV58" s="1022"/>
      <c r="DW58" s="1023"/>
      <c r="DX58" s="1023"/>
      <c r="DY58" s="1023"/>
      <c r="DZ58" s="1024"/>
      <c r="EA58" s="221"/>
    </row>
    <row r="59" spans="1:131" ht="26.25" customHeight="1" x14ac:dyDescent="0.15">
      <c r="A59" s="229">
        <v>32</v>
      </c>
      <c r="B59" s="1060"/>
      <c r="C59" s="1061"/>
      <c r="D59" s="1061"/>
      <c r="E59" s="1061"/>
      <c r="F59" s="1061"/>
      <c r="G59" s="1061"/>
      <c r="H59" s="1061"/>
      <c r="I59" s="1061"/>
      <c r="J59" s="1061"/>
      <c r="K59" s="1061"/>
      <c r="L59" s="1061"/>
      <c r="M59" s="1061"/>
      <c r="N59" s="1061"/>
      <c r="O59" s="1061"/>
      <c r="P59" s="1062"/>
      <c r="Q59" s="1063"/>
      <c r="R59" s="1055"/>
      <c r="S59" s="1055"/>
      <c r="T59" s="1055"/>
      <c r="U59" s="1055"/>
      <c r="V59" s="1055"/>
      <c r="W59" s="1055"/>
      <c r="X59" s="1055"/>
      <c r="Y59" s="1055"/>
      <c r="Z59" s="1055"/>
      <c r="AA59" s="1055"/>
      <c r="AB59" s="1055"/>
      <c r="AC59" s="1055"/>
      <c r="AD59" s="1055"/>
      <c r="AE59" s="1064"/>
      <c r="AF59" s="1065"/>
      <c r="AG59" s="1066"/>
      <c r="AH59" s="1066"/>
      <c r="AI59" s="1066"/>
      <c r="AJ59" s="1067"/>
      <c r="AK59" s="1054"/>
      <c r="AL59" s="1055"/>
      <c r="AM59" s="1055"/>
      <c r="AN59" s="1055"/>
      <c r="AO59" s="1055"/>
      <c r="AP59" s="1055"/>
      <c r="AQ59" s="1055"/>
      <c r="AR59" s="1055"/>
      <c r="AS59" s="1055"/>
      <c r="AT59" s="1055"/>
      <c r="AU59" s="1055"/>
      <c r="AV59" s="1055"/>
      <c r="AW59" s="1055"/>
      <c r="AX59" s="1055"/>
      <c r="AY59" s="1055"/>
      <c r="AZ59" s="1056"/>
      <c r="BA59" s="1056"/>
      <c r="BB59" s="1056"/>
      <c r="BC59" s="1056"/>
      <c r="BD59" s="1056"/>
      <c r="BE59" s="1005"/>
      <c r="BF59" s="1005"/>
      <c r="BG59" s="1005"/>
      <c r="BH59" s="1005"/>
      <c r="BI59" s="1006"/>
      <c r="BJ59" s="223"/>
      <c r="BK59" s="223"/>
      <c r="BL59" s="223"/>
      <c r="BM59" s="223"/>
      <c r="BN59" s="223"/>
      <c r="BO59" s="232"/>
      <c r="BP59" s="232"/>
      <c r="BQ59" s="229">
        <v>53</v>
      </c>
      <c r="BR59" s="230"/>
      <c r="BS59" s="1022"/>
      <c r="BT59" s="1023"/>
      <c r="BU59" s="1023"/>
      <c r="BV59" s="1023"/>
      <c r="BW59" s="1023"/>
      <c r="BX59" s="1023"/>
      <c r="BY59" s="1023"/>
      <c r="BZ59" s="1023"/>
      <c r="CA59" s="1023"/>
      <c r="CB59" s="1023"/>
      <c r="CC59" s="1023"/>
      <c r="CD59" s="1023"/>
      <c r="CE59" s="1023"/>
      <c r="CF59" s="1023"/>
      <c r="CG59" s="1044"/>
      <c r="CH59" s="1019"/>
      <c r="CI59" s="1020"/>
      <c r="CJ59" s="1020"/>
      <c r="CK59" s="1020"/>
      <c r="CL59" s="1021"/>
      <c r="CM59" s="1019"/>
      <c r="CN59" s="1020"/>
      <c r="CO59" s="1020"/>
      <c r="CP59" s="1020"/>
      <c r="CQ59" s="1021"/>
      <c r="CR59" s="1019"/>
      <c r="CS59" s="1020"/>
      <c r="CT59" s="1020"/>
      <c r="CU59" s="1020"/>
      <c r="CV59" s="1021"/>
      <c r="CW59" s="1019"/>
      <c r="CX59" s="1020"/>
      <c r="CY59" s="1020"/>
      <c r="CZ59" s="1020"/>
      <c r="DA59" s="1021"/>
      <c r="DB59" s="1019"/>
      <c r="DC59" s="1020"/>
      <c r="DD59" s="1020"/>
      <c r="DE59" s="1020"/>
      <c r="DF59" s="1021"/>
      <c r="DG59" s="1019"/>
      <c r="DH59" s="1020"/>
      <c r="DI59" s="1020"/>
      <c r="DJ59" s="1020"/>
      <c r="DK59" s="1021"/>
      <c r="DL59" s="1019"/>
      <c r="DM59" s="1020"/>
      <c r="DN59" s="1020"/>
      <c r="DO59" s="1020"/>
      <c r="DP59" s="1021"/>
      <c r="DQ59" s="1019"/>
      <c r="DR59" s="1020"/>
      <c r="DS59" s="1020"/>
      <c r="DT59" s="1020"/>
      <c r="DU59" s="1021"/>
      <c r="DV59" s="1022"/>
      <c r="DW59" s="1023"/>
      <c r="DX59" s="1023"/>
      <c r="DY59" s="1023"/>
      <c r="DZ59" s="1024"/>
      <c r="EA59" s="221"/>
    </row>
    <row r="60" spans="1:131" ht="26.25" customHeight="1" x14ac:dyDescent="0.15">
      <c r="A60" s="229">
        <v>33</v>
      </c>
      <c r="B60" s="1060"/>
      <c r="C60" s="1061"/>
      <c r="D60" s="1061"/>
      <c r="E60" s="1061"/>
      <c r="F60" s="1061"/>
      <c r="G60" s="1061"/>
      <c r="H60" s="1061"/>
      <c r="I60" s="1061"/>
      <c r="J60" s="1061"/>
      <c r="K60" s="1061"/>
      <c r="L60" s="1061"/>
      <c r="M60" s="1061"/>
      <c r="N60" s="1061"/>
      <c r="O60" s="1061"/>
      <c r="P60" s="1062"/>
      <c r="Q60" s="1063"/>
      <c r="R60" s="1055"/>
      <c r="S60" s="1055"/>
      <c r="T60" s="1055"/>
      <c r="U60" s="1055"/>
      <c r="V60" s="1055"/>
      <c r="W60" s="1055"/>
      <c r="X60" s="1055"/>
      <c r="Y60" s="1055"/>
      <c r="Z60" s="1055"/>
      <c r="AA60" s="1055"/>
      <c r="AB60" s="1055"/>
      <c r="AC60" s="1055"/>
      <c r="AD60" s="1055"/>
      <c r="AE60" s="1064"/>
      <c r="AF60" s="1065"/>
      <c r="AG60" s="1066"/>
      <c r="AH60" s="1066"/>
      <c r="AI60" s="1066"/>
      <c r="AJ60" s="1067"/>
      <c r="AK60" s="1054"/>
      <c r="AL60" s="1055"/>
      <c r="AM60" s="1055"/>
      <c r="AN60" s="1055"/>
      <c r="AO60" s="1055"/>
      <c r="AP60" s="1055"/>
      <c r="AQ60" s="1055"/>
      <c r="AR60" s="1055"/>
      <c r="AS60" s="1055"/>
      <c r="AT60" s="1055"/>
      <c r="AU60" s="1055"/>
      <c r="AV60" s="1055"/>
      <c r="AW60" s="1055"/>
      <c r="AX60" s="1055"/>
      <c r="AY60" s="1055"/>
      <c r="AZ60" s="1056"/>
      <c r="BA60" s="1056"/>
      <c r="BB60" s="1056"/>
      <c r="BC60" s="1056"/>
      <c r="BD60" s="1056"/>
      <c r="BE60" s="1005"/>
      <c r="BF60" s="1005"/>
      <c r="BG60" s="1005"/>
      <c r="BH60" s="1005"/>
      <c r="BI60" s="1006"/>
      <c r="BJ60" s="223"/>
      <c r="BK60" s="223"/>
      <c r="BL60" s="223"/>
      <c r="BM60" s="223"/>
      <c r="BN60" s="223"/>
      <c r="BO60" s="232"/>
      <c r="BP60" s="232"/>
      <c r="BQ60" s="229">
        <v>54</v>
      </c>
      <c r="BR60" s="230"/>
      <c r="BS60" s="1022"/>
      <c r="BT60" s="1023"/>
      <c r="BU60" s="1023"/>
      <c r="BV60" s="1023"/>
      <c r="BW60" s="1023"/>
      <c r="BX60" s="1023"/>
      <c r="BY60" s="1023"/>
      <c r="BZ60" s="1023"/>
      <c r="CA60" s="1023"/>
      <c r="CB60" s="1023"/>
      <c r="CC60" s="1023"/>
      <c r="CD60" s="1023"/>
      <c r="CE60" s="1023"/>
      <c r="CF60" s="1023"/>
      <c r="CG60" s="1044"/>
      <c r="CH60" s="1019"/>
      <c r="CI60" s="1020"/>
      <c r="CJ60" s="1020"/>
      <c r="CK60" s="1020"/>
      <c r="CL60" s="1021"/>
      <c r="CM60" s="1019"/>
      <c r="CN60" s="1020"/>
      <c r="CO60" s="1020"/>
      <c r="CP60" s="1020"/>
      <c r="CQ60" s="1021"/>
      <c r="CR60" s="1019"/>
      <c r="CS60" s="1020"/>
      <c r="CT60" s="1020"/>
      <c r="CU60" s="1020"/>
      <c r="CV60" s="1021"/>
      <c r="CW60" s="1019"/>
      <c r="CX60" s="1020"/>
      <c r="CY60" s="1020"/>
      <c r="CZ60" s="1020"/>
      <c r="DA60" s="1021"/>
      <c r="DB60" s="1019"/>
      <c r="DC60" s="1020"/>
      <c r="DD60" s="1020"/>
      <c r="DE60" s="1020"/>
      <c r="DF60" s="1021"/>
      <c r="DG60" s="1019"/>
      <c r="DH60" s="1020"/>
      <c r="DI60" s="1020"/>
      <c r="DJ60" s="1020"/>
      <c r="DK60" s="1021"/>
      <c r="DL60" s="1019"/>
      <c r="DM60" s="1020"/>
      <c r="DN60" s="1020"/>
      <c r="DO60" s="1020"/>
      <c r="DP60" s="1021"/>
      <c r="DQ60" s="1019"/>
      <c r="DR60" s="1020"/>
      <c r="DS60" s="1020"/>
      <c r="DT60" s="1020"/>
      <c r="DU60" s="1021"/>
      <c r="DV60" s="1022"/>
      <c r="DW60" s="1023"/>
      <c r="DX60" s="1023"/>
      <c r="DY60" s="1023"/>
      <c r="DZ60" s="1024"/>
      <c r="EA60" s="221"/>
    </row>
    <row r="61" spans="1:131" ht="26.25" customHeight="1" thickBot="1" x14ac:dyDescent="0.2">
      <c r="A61" s="229">
        <v>34</v>
      </c>
      <c r="B61" s="1060"/>
      <c r="C61" s="1061"/>
      <c r="D61" s="1061"/>
      <c r="E61" s="1061"/>
      <c r="F61" s="1061"/>
      <c r="G61" s="1061"/>
      <c r="H61" s="1061"/>
      <c r="I61" s="1061"/>
      <c r="J61" s="1061"/>
      <c r="K61" s="1061"/>
      <c r="L61" s="1061"/>
      <c r="M61" s="1061"/>
      <c r="N61" s="1061"/>
      <c r="O61" s="1061"/>
      <c r="P61" s="1062"/>
      <c r="Q61" s="1063"/>
      <c r="R61" s="1055"/>
      <c r="S61" s="1055"/>
      <c r="T61" s="1055"/>
      <c r="U61" s="1055"/>
      <c r="V61" s="1055"/>
      <c r="W61" s="1055"/>
      <c r="X61" s="1055"/>
      <c r="Y61" s="1055"/>
      <c r="Z61" s="1055"/>
      <c r="AA61" s="1055"/>
      <c r="AB61" s="1055"/>
      <c r="AC61" s="1055"/>
      <c r="AD61" s="1055"/>
      <c r="AE61" s="1064"/>
      <c r="AF61" s="1065"/>
      <c r="AG61" s="1066"/>
      <c r="AH61" s="1066"/>
      <c r="AI61" s="1066"/>
      <c r="AJ61" s="1067"/>
      <c r="AK61" s="1054"/>
      <c r="AL61" s="1055"/>
      <c r="AM61" s="1055"/>
      <c r="AN61" s="1055"/>
      <c r="AO61" s="1055"/>
      <c r="AP61" s="1055"/>
      <c r="AQ61" s="1055"/>
      <c r="AR61" s="1055"/>
      <c r="AS61" s="1055"/>
      <c r="AT61" s="1055"/>
      <c r="AU61" s="1055"/>
      <c r="AV61" s="1055"/>
      <c r="AW61" s="1055"/>
      <c r="AX61" s="1055"/>
      <c r="AY61" s="1055"/>
      <c r="AZ61" s="1056"/>
      <c r="BA61" s="1056"/>
      <c r="BB61" s="1056"/>
      <c r="BC61" s="1056"/>
      <c r="BD61" s="1056"/>
      <c r="BE61" s="1005"/>
      <c r="BF61" s="1005"/>
      <c r="BG61" s="1005"/>
      <c r="BH61" s="1005"/>
      <c r="BI61" s="1006"/>
      <c r="BJ61" s="223"/>
      <c r="BK61" s="223"/>
      <c r="BL61" s="223"/>
      <c r="BM61" s="223"/>
      <c r="BN61" s="223"/>
      <c r="BO61" s="232"/>
      <c r="BP61" s="232"/>
      <c r="BQ61" s="229">
        <v>55</v>
      </c>
      <c r="BR61" s="230"/>
      <c r="BS61" s="1022"/>
      <c r="BT61" s="1023"/>
      <c r="BU61" s="1023"/>
      <c r="BV61" s="1023"/>
      <c r="BW61" s="1023"/>
      <c r="BX61" s="1023"/>
      <c r="BY61" s="1023"/>
      <c r="BZ61" s="1023"/>
      <c r="CA61" s="1023"/>
      <c r="CB61" s="1023"/>
      <c r="CC61" s="1023"/>
      <c r="CD61" s="1023"/>
      <c r="CE61" s="1023"/>
      <c r="CF61" s="1023"/>
      <c r="CG61" s="1044"/>
      <c r="CH61" s="1019"/>
      <c r="CI61" s="1020"/>
      <c r="CJ61" s="1020"/>
      <c r="CK61" s="1020"/>
      <c r="CL61" s="1021"/>
      <c r="CM61" s="1019"/>
      <c r="CN61" s="1020"/>
      <c r="CO61" s="1020"/>
      <c r="CP61" s="1020"/>
      <c r="CQ61" s="1021"/>
      <c r="CR61" s="1019"/>
      <c r="CS61" s="1020"/>
      <c r="CT61" s="1020"/>
      <c r="CU61" s="1020"/>
      <c r="CV61" s="1021"/>
      <c r="CW61" s="1019"/>
      <c r="CX61" s="1020"/>
      <c r="CY61" s="1020"/>
      <c r="CZ61" s="1020"/>
      <c r="DA61" s="1021"/>
      <c r="DB61" s="1019"/>
      <c r="DC61" s="1020"/>
      <c r="DD61" s="1020"/>
      <c r="DE61" s="1020"/>
      <c r="DF61" s="1021"/>
      <c r="DG61" s="1019"/>
      <c r="DH61" s="1020"/>
      <c r="DI61" s="1020"/>
      <c r="DJ61" s="1020"/>
      <c r="DK61" s="1021"/>
      <c r="DL61" s="1019"/>
      <c r="DM61" s="1020"/>
      <c r="DN61" s="1020"/>
      <c r="DO61" s="1020"/>
      <c r="DP61" s="1021"/>
      <c r="DQ61" s="1019"/>
      <c r="DR61" s="1020"/>
      <c r="DS61" s="1020"/>
      <c r="DT61" s="1020"/>
      <c r="DU61" s="1021"/>
      <c r="DV61" s="1022"/>
      <c r="DW61" s="1023"/>
      <c r="DX61" s="1023"/>
      <c r="DY61" s="1023"/>
      <c r="DZ61" s="1024"/>
      <c r="EA61" s="221"/>
    </row>
    <row r="62" spans="1:131" ht="26.25" customHeight="1" x14ac:dyDescent="0.15">
      <c r="A62" s="229">
        <v>35</v>
      </c>
      <c r="B62" s="1060"/>
      <c r="C62" s="1061"/>
      <c r="D62" s="1061"/>
      <c r="E62" s="1061"/>
      <c r="F62" s="1061"/>
      <c r="G62" s="1061"/>
      <c r="H62" s="1061"/>
      <c r="I62" s="1061"/>
      <c r="J62" s="1061"/>
      <c r="K62" s="1061"/>
      <c r="L62" s="1061"/>
      <c r="M62" s="1061"/>
      <c r="N62" s="1061"/>
      <c r="O62" s="1061"/>
      <c r="P62" s="1062"/>
      <c r="Q62" s="1063"/>
      <c r="R62" s="1055"/>
      <c r="S62" s="1055"/>
      <c r="T62" s="1055"/>
      <c r="U62" s="1055"/>
      <c r="V62" s="1055"/>
      <c r="W62" s="1055"/>
      <c r="X62" s="1055"/>
      <c r="Y62" s="1055"/>
      <c r="Z62" s="1055"/>
      <c r="AA62" s="1055"/>
      <c r="AB62" s="1055"/>
      <c r="AC62" s="1055"/>
      <c r="AD62" s="1055"/>
      <c r="AE62" s="1064"/>
      <c r="AF62" s="1065"/>
      <c r="AG62" s="1066"/>
      <c r="AH62" s="1066"/>
      <c r="AI62" s="1066"/>
      <c r="AJ62" s="1067"/>
      <c r="AK62" s="1054"/>
      <c r="AL62" s="1055"/>
      <c r="AM62" s="1055"/>
      <c r="AN62" s="1055"/>
      <c r="AO62" s="1055"/>
      <c r="AP62" s="1055"/>
      <c r="AQ62" s="1055"/>
      <c r="AR62" s="1055"/>
      <c r="AS62" s="1055"/>
      <c r="AT62" s="1055"/>
      <c r="AU62" s="1055"/>
      <c r="AV62" s="1055"/>
      <c r="AW62" s="1055"/>
      <c r="AX62" s="1055"/>
      <c r="AY62" s="1055"/>
      <c r="AZ62" s="1056"/>
      <c r="BA62" s="1056"/>
      <c r="BB62" s="1056"/>
      <c r="BC62" s="1056"/>
      <c r="BD62" s="1056"/>
      <c r="BE62" s="1005"/>
      <c r="BF62" s="1005"/>
      <c r="BG62" s="1005"/>
      <c r="BH62" s="1005"/>
      <c r="BI62" s="1006"/>
      <c r="BJ62" s="1057" t="s">
        <v>408</v>
      </c>
      <c r="BK62" s="1058"/>
      <c r="BL62" s="1058"/>
      <c r="BM62" s="1058"/>
      <c r="BN62" s="1059"/>
      <c r="BO62" s="232"/>
      <c r="BP62" s="232"/>
      <c r="BQ62" s="229">
        <v>56</v>
      </c>
      <c r="BR62" s="230"/>
      <c r="BS62" s="1022"/>
      <c r="BT62" s="1023"/>
      <c r="BU62" s="1023"/>
      <c r="BV62" s="1023"/>
      <c r="BW62" s="1023"/>
      <c r="BX62" s="1023"/>
      <c r="BY62" s="1023"/>
      <c r="BZ62" s="1023"/>
      <c r="CA62" s="1023"/>
      <c r="CB62" s="1023"/>
      <c r="CC62" s="1023"/>
      <c r="CD62" s="1023"/>
      <c r="CE62" s="1023"/>
      <c r="CF62" s="1023"/>
      <c r="CG62" s="1044"/>
      <c r="CH62" s="1019"/>
      <c r="CI62" s="1020"/>
      <c r="CJ62" s="1020"/>
      <c r="CK62" s="1020"/>
      <c r="CL62" s="1021"/>
      <c r="CM62" s="1019"/>
      <c r="CN62" s="1020"/>
      <c r="CO62" s="1020"/>
      <c r="CP62" s="1020"/>
      <c r="CQ62" s="1021"/>
      <c r="CR62" s="1019"/>
      <c r="CS62" s="1020"/>
      <c r="CT62" s="1020"/>
      <c r="CU62" s="1020"/>
      <c r="CV62" s="1021"/>
      <c r="CW62" s="1019"/>
      <c r="CX62" s="1020"/>
      <c r="CY62" s="1020"/>
      <c r="CZ62" s="1020"/>
      <c r="DA62" s="1021"/>
      <c r="DB62" s="1019"/>
      <c r="DC62" s="1020"/>
      <c r="DD62" s="1020"/>
      <c r="DE62" s="1020"/>
      <c r="DF62" s="1021"/>
      <c r="DG62" s="1019"/>
      <c r="DH62" s="1020"/>
      <c r="DI62" s="1020"/>
      <c r="DJ62" s="1020"/>
      <c r="DK62" s="1021"/>
      <c r="DL62" s="1019"/>
      <c r="DM62" s="1020"/>
      <c r="DN62" s="1020"/>
      <c r="DO62" s="1020"/>
      <c r="DP62" s="1021"/>
      <c r="DQ62" s="1019"/>
      <c r="DR62" s="1020"/>
      <c r="DS62" s="1020"/>
      <c r="DT62" s="1020"/>
      <c r="DU62" s="1021"/>
      <c r="DV62" s="1022"/>
      <c r="DW62" s="1023"/>
      <c r="DX62" s="1023"/>
      <c r="DY62" s="1023"/>
      <c r="DZ62" s="1024"/>
      <c r="EA62" s="221"/>
    </row>
    <row r="63" spans="1:131" ht="26.25" customHeight="1" thickBot="1" x14ac:dyDescent="0.2">
      <c r="A63" s="231" t="s">
        <v>388</v>
      </c>
      <c r="B63" s="970" t="s">
        <v>409</v>
      </c>
      <c r="C63" s="971"/>
      <c r="D63" s="971"/>
      <c r="E63" s="971"/>
      <c r="F63" s="971"/>
      <c r="G63" s="971"/>
      <c r="H63" s="971"/>
      <c r="I63" s="971"/>
      <c r="J63" s="971"/>
      <c r="K63" s="971"/>
      <c r="L63" s="971"/>
      <c r="M63" s="971"/>
      <c r="N63" s="971"/>
      <c r="O63" s="971"/>
      <c r="P63" s="981"/>
      <c r="Q63" s="995"/>
      <c r="R63" s="996"/>
      <c r="S63" s="996"/>
      <c r="T63" s="996"/>
      <c r="U63" s="996"/>
      <c r="V63" s="996"/>
      <c r="W63" s="996"/>
      <c r="X63" s="996"/>
      <c r="Y63" s="996"/>
      <c r="Z63" s="996"/>
      <c r="AA63" s="996"/>
      <c r="AB63" s="996"/>
      <c r="AC63" s="996"/>
      <c r="AD63" s="996"/>
      <c r="AE63" s="1050"/>
      <c r="AF63" s="1051">
        <v>927</v>
      </c>
      <c r="AG63" s="992"/>
      <c r="AH63" s="992"/>
      <c r="AI63" s="992"/>
      <c r="AJ63" s="1052"/>
      <c r="AK63" s="1053"/>
      <c r="AL63" s="996"/>
      <c r="AM63" s="996"/>
      <c r="AN63" s="996"/>
      <c r="AO63" s="996"/>
      <c r="AP63" s="992">
        <v>4945</v>
      </c>
      <c r="AQ63" s="992"/>
      <c r="AR63" s="992"/>
      <c r="AS63" s="992"/>
      <c r="AT63" s="992"/>
      <c r="AU63" s="992">
        <v>2632</v>
      </c>
      <c r="AV63" s="992"/>
      <c r="AW63" s="992"/>
      <c r="AX63" s="992"/>
      <c r="AY63" s="992"/>
      <c r="AZ63" s="1047"/>
      <c r="BA63" s="1047"/>
      <c r="BB63" s="1047"/>
      <c r="BC63" s="1047"/>
      <c r="BD63" s="1047"/>
      <c r="BE63" s="993"/>
      <c r="BF63" s="993"/>
      <c r="BG63" s="993"/>
      <c r="BH63" s="993"/>
      <c r="BI63" s="994"/>
      <c r="BJ63" s="1048" t="s">
        <v>390</v>
      </c>
      <c r="BK63" s="986"/>
      <c r="BL63" s="986"/>
      <c r="BM63" s="986"/>
      <c r="BN63" s="1049"/>
      <c r="BO63" s="232"/>
      <c r="BP63" s="232"/>
      <c r="BQ63" s="229">
        <v>57</v>
      </c>
      <c r="BR63" s="230"/>
      <c r="BS63" s="1022"/>
      <c r="BT63" s="1023"/>
      <c r="BU63" s="1023"/>
      <c r="BV63" s="1023"/>
      <c r="BW63" s="1023"/>
      <c r="BX63" s="1023"/>
      <c r="BY63" s="1023"/>
      <c r="BZ63" s="1023"/>
      <c r="CA63" s="1023"/>
      <c r="CB63" s="1023"/>
      <c r="CC63" s="1023"/>
      <c r="CD63" s="1023"/>
      <c r="CE63" s="1023"/>
      <c r="CF63" s="1023"/>
      <c r="CG63" s="1044"/>
      <c r="CH63" s="1019"/>
      <c r="CI63" s="1020"/>
      <c r="CJ63" s="1020"/>
      <c r="CK63" s="1020"/>
      <c r="CL63" s="1021"/>
      <c r="CM63" s="1019"/>
      <c r="CN63" s="1020"/>
      <c r="CO63" s="1020"/>
      <c r="CP63" s="1020"/>
      <c r="CQ63" s="1021"/>
      <c r="CR63" s="1019"/>
      <c r="CS63" s="1020"/>
      <c r="CT63" s="1020"/>
      <c r="CU63" s="1020"/>
      <c r="CV63" s="1021"/>
      <c r="CW63" s="1019"/>
      <c r="CX63" s="1020"/>
      <c r="CY63" s="1020"/>
      <c r="CZ63" s="1020"/>
      <c r="DA63" s="1021"/>
      <c r="DB63" s="1019"/>
      <c r="DC63" s="1020"/>
      <c r="DD63" s="1020"/>
      <c r="DE63" s="1020"/>
      <c r="DF63" s="1021"/>
      <c r="DG63" s="1019"/>
      <c r="DH63" s="1020"/>
      <c r="DI63" s="1020"/>
      <c r="DJ63" s="1020"/>
      <c r="DK63" s="1021"/>
      <c r="DL63" s="1019"/>
      <c r="DM63" s="1020"/>
      <c r="DN63" s="1020"/>
      <c r="DO63" s="1020"/>
      <c r="DP63" s="1021"/>
      <c r="DQ63" s="1019"/>
      <c r="DR63" s="1020"/>
      <c r="DS63" s="1020"/>
      <c r="DT63" s="1020"/>
      <c r="DU63" s="1021"/>
      <c r="DV63" s="1022"/>
      <c r="DW63" s="1023"/>
      <c r="DX63" s="1023"/>
      <c r="DY63" s="1023"/>
      <c r="DZ63" s="1024"/>
      <c r="EA63" s="221"/>
    </row>
    <row r="64" spans="1:131" ht="26.25" customHeight="1" x14ac:dyDescent="0.15">
      <c r="A64" s="232"/>
      <c r="B64" s="232"/>
      <c r="C64" s="232"/>
      <c r="D64" s="232"/>
      <c r="E64" s="232"/>
      <c r="F64" s="232"/>
      <c r="G64" s="232"/>
      <c r="H64" s="232"/>
      <c r="I64" s="232"/>
      <c r="J64" s="232"/>
      <c r="K64" s="232"/>
      <c r="L64" s="232"/>
      <c r="M64" s="232"/>
      <c r="N64" s="232"/>
      <c r="O64" s="232"/>
      <c r="P64" s="232"/>
      <c r="Q64" s="232"/>
      <c r="R64" s="232"/>
      <c r="S64" s="232"/>
      <c r="T64" s="232"/>
      <c r="U64" s="232"/>
      <c r="V64" s="232"/>
      <c r="W64" s="232"/>
      <c r="X64" s="232"/>
      <c r="Y64" s="232"/>
      <c r="Z64" s="232"/>
      <c r="AA64" s="232"/>
      <c r="AB64" s="232"/>
      <c r="AC64" s="232"/>
      <c r="AD64" s="232"/>
      <c r="AE64" s="232"/>
      <c r="AF64" s="232"/>
      <c r="AG64" s="232"/>
      <c r="AH64" s="232"/>
      <c r="AI64" s="232"/>
      <c r="AJ64" s="232"/>
      <c r="AK64" s="232"/>
      <c r="AL64" s="232"/>
      <c r="AM64" s="232"/>
      <c r="AN64" s="232"/>
      <c r="AO64" s="232"/>
      <c r="AP64" s="232"/>
      <c r="AQ64" s="232"/>
      <c r="AR64" s="232"/>
      <c r="AS64" s="232"/>
      <c r="AT64" s="232"/>
      <c r="AU64" s="232"/>
      <c r="AV64" s="232"/>
      <c r="AW64" s="232"/>
      <c r="AX64" s="232"/>
      <c r="AY64" s="232"/>
      <c r="AZ64" s="232"/>
      <c r="BA64" s="232"/>
      <c r="BB64" s="232"/>
      <c r="BC64" s="232"/>
      <c r="BD64" s="232"/>
      <c r="BE64" s="232"/>
      <c r="BF64" s="232"/>
      <c r="BG64" s="232"/>
      <c r="BH64" s="232"/>
      <c r="BI64" s="232"/>
      <c r="BJ64" s="232"/>
      <c r="BK64" s="232"/>
      <c r="BL64" s="232"/>
      <c r="BM64" s="232"/>
      <c r="BN64" s="232"/>
      <c r="BO64" s="232"/>
      <c r="BP64" s="232"/>
      <c r="BQ64" s="229">
        <v>58</v>
      </c>
      <c r="BR64" s="230"/>
      <c r="BS64" s="1022"/>
      <c r="BT64" s="1023"/>
      <c r="BU64" s="1023"/>
      <c r="BV64" s="1023"/>
      <c r="BW64" s="1023"/>
      <c r="BX64" s="1023"/>
      <c r="BY64" s="1023"/>
      <c r="BZ64" s="1023"/>
      <c r="CA64" s="1023"/>
      <c r="CB64" s="1023"/>
      <c r="CC64" s="1023"/>
      <c r="CD64" s="1023"/>
      <c r="CE64" s="1023"/>
      <c r="CF64" s="1023"/>
      <c r="CG64" s="1044"/>
      <c r="CH64" s="1019"/>
      <c r="CI64" s="1020"/>
      <c r="CJ64" s="1020"/>
      <c r="CK64" s="1020"/>
      <c r="CL64" s="1021"/>
      <c r="CM64" s="1019"/>
      <c r="CN64" s="1020"/>
      <c r="CO64" s="1020"/>
      <c r="CP64" s="1020"/>
      <c r="CQ64" s="1021"/>
      <c r="CR64" s="1019"/>
      <c r="CS64" s="1020"/>
      <c r="CT64" s="1020"/>
      <c r="CU64" s="1020"/>
      <c r="CV64" s="1021"/>
      <c r="CW64" s="1019"/>
      <c r="CX64" s="1020"/>
      <c r="CY64" s="1020"/>
      <c r="CZ64" s="1020"/>
      <c r="DA64" s="1021"/>
      <c r="DB64" s="1019"/>
      <c r="DC64" s="1020"/>
      <c r="DD64" s="1020"/>
      <c r="DE64" s="1020"/>
      <c r="DF64" s="1021"/>
      <c r="DG64" s="1019"/>
      <c r="DH64" s="1020"/>
      <c r="DI64" s="1020"/>
      <c r="DJ64" s="1020"/>
      <c r="DK64" s="1021"/>
      <c r="DL64" s="1019"/>
      <c r="DM64" s="1020"/>
      <c r="DN64" s="1020"/>
      <c r="DO64" s="1020"/>
      <c r="DP64" s="1021"/>
      <c r="DQ64" s="1019"/>
      <c r="DR64" s="1020"/>
      <c r="DS64" s="1020"/>
      <c r="DT64" s="1020"/>
      <c r="DU64" s="1021"/>
      <c r="DV64" s="1022"/>
      <c r="DW64" s="1023"/>
      <c r="DX64" s="1023"/>
      <c r="DY64" s="1023"/>
      <c r="DZ64" s="1024"/>
      <c r="EA64" s="221"/>
    </row>
    <row r="65" spans="1:131" ht="26.25" customHeight="1" thickBot="1" x14ac:dyDescent="0.2">
      <c r="A65" s="223" t="s">
        <v>410</v>
      </c>
      <c r="B65" s="223"/>
      <c r="C65" s="223"/>
      <c r="D65" s="223"/>
      <c r="E65" s="223"/>
      <c r="F65" s="223"/>
      <c r="G65" s="223"/>
      <c r="H65" s="223"/>
      <c r="I65" s="223"/>
      <c r="J65" s="223"/>
      <c r="K65" s="223"/>
      <c r="L65" s="223"/>
      <c r="M65" s="223"/>
      <c r="N65" s="223"/>
      <c r="O65" s="223"/>
      <c r="P65" s="223"/>
      <c r="Q65" s="223"/>
      <c r="R65" s="223"/>
      <c r="S65" s="223"/>
      <c r="T65" s="223"/>
      <c r="U65" s="223"/>
      <c r="V65" s="223"/>
      <c r="W65" s="223"/>
      <c r="X65" s="223"/>
      <c r="Y65" s="223"/>
      <c r="Z65" s="223"/>
      <c r="AA65" s="223"/>
      <c r="AB65" s="223"/>
      <c r="AC65" s="223"/>
      <c r="AD65" s="223"/>
      <c r="AE65" s="223"/>
      <c r="AF65" s="223"/>
      <c r="AG65" s="223"/>
      <c r="AH65" s="223"/>
      <c r="AI65" s="223"/>
      <c r="AJ65" s="223"/>
      <c r="AK65" s="223"/>
      <c r="AL65" s="223"/>
      <c r="AM65" s="223"/>
      <c r="AN65" s="223"/>
      <c r="AO65" s="223"/>
      <c r="AP65" s="223"/>
      <c r="AQ65" s="223"/>
      <c r="AR65" s="223"/>
      <c r="AS65" s="223"/>
      <c r="AT65" s="223"/>
      <c r="AU65" s="223"/>
      <c r="AV65" s="223"/>
      <c r="AW65" s="223"/>
      <c r="AX65" s="223"/>
      <c r="AY65" s="223"/>
      <c r="AZ65" s="223"/>
      <c r="BA65" s="223"/>
      <c r="BB65" s="223"/>
      <c r="BC65" s="223"/>
      <c r="BD65" s="223"/>
      <c r="BE65" s="232"/>
      <c r="BF65" s="232"/>
      <c r="BG65" s="232"/>
      <c r="BH65" s="232"/>
      <c r="BI65" s="232"/>
      <c r="BJ65" s="232"/>
      <c r="BK65" s="232"/>
      <c r="BL65" s="232"/>
      <c r="BM65" s="232"/>
      <c r="BN65" s="232"/>
      <c r="BO65" s="232"/>
      <c r="BP65" s="232"/>
      <c r="BQ65" s="229">
        <v>59</v>
      </c>
      <c r="BR65" s="230"/>
      <c r="BS65" s="1022"/>
      <c r="BT65" s="1023"/>
      <c r="BU65" s="1023"/>
      <c r="BV65" s="1023"/>
      <c r="BW65" s="1023"/>
      <c r="BX65" s="1023"/>
      <c r="BY65" s="1023"/>
      <c r="BZ65" s="1023"/>
      <c r="CA65" s="1023"/>
      <c r="CB65" s="1023"/>
      <c r="CC65" s="1023"/>
      <c r="CD65" s="1023"/>
      <c r="CE65" s="1023"/>
      <c r="CF65" s="1023"/>
      <c r="CG65" s="1044"/>
      <c r="CH65" s="1019"/>
      <c r="CI65" s="1020"/>
      <c r="CJ65" s="1020"/>
      <c r="CK65" s="1020"/>
      <c r="CL65" s="1021"/>
      <c r="CM65" s="1019"/>
      <c r="CN65" s="1020"/>
      <c r="CO65" s="1020"/>
      <c r="CP65" s="1020"/>
      <c r="CQ65" s="1021"/>
      <c r="CR65" s="1019"/>
      <c r="CS65" s="1020"/>
      <c r="CT65" s="1020"/>
      <c r="CU65" s="1020"/>
      <c r="CV65" s="1021"/>
      <c r="CW65" s="1019"/>
      <c r="CX65" s="1020"/>
      <c r="CY65" s="1020"/>
      <c r="CZ65" s="1020"/>
      <c r="DA65" s="1021"/>
      <c r="DB65" s="1019"/>
      <c r="DC65" s="1020"/>
      <c r="DD65" s="1020"/>
      <c r="DE65" s="1020"/>
      <c r="DF65" s="1021"/>
      <c r="DG65" s="1019"/>
      <c r="DH65" s="1020"/>
      <c r="DI65" s="1020"/>
      <c r="DJ65" s="1020"/>
      <c r="DK65" s="1021"/>
      <c r="DL65" s="1019"/>
      <c r="DM65" s="1020"/>
      <c r="DN65" s="1020"/>
      <c r="DO65" s="1020"/>
      <c r="DP65" s="1021"/>
      <c r="DQ65" s="1019"/>
      <c r="DR65" s="1020"/>
      <c r="DS65" s="1020"/>
      <c r="DT65" s="1020"/>
      <c r="DU65" s="1021"/>
      <c r="DV65" s="1022"/>
      <c r="DW65" s="1023"/>
      <c r="DX65" s="1023"/>
      <c r="DY65" s="1023"/>
      <c r="DZ65" s="1024"/>
      <c r="EA65" s="221"/>
    </row>
    <row r="66" spans="1:131" ht="26.25" customHeight="1" x14ac:dyDescent="0.15">
      <c r="A66" s="1025" t="s">
        <v>411</v>
      </c>
      <c r="B66" s="1026"/>
      <c r="C66" s="1026"/>
      <c r="D66" s="1026"/>
      <c r="E66" s="1026"/>
      <c r="F66" s="1026"/>
      <c r="G66" s="1026"/>
      <c r="H66" s="1026"/>
      <c r="I66" s="1026"/>
      <c r="J66" s="1026"/>
      <c r="K66" s="1026"/>
      <c r="L66" s="1026"/>
      <c r="M66" s="1026"/>
      <c r="N66" s="1026"/>
      <c r="O66" s="1026"/>
      <c r="P66" s="1027"/>
      <c r="Q66" s="1031" t="s">
        <v>412</v>
      </c>
      <c r="R66" s="1032"/>
      <c r="S66" s="1032"/>
      <c r="T66" s="1032"/>
      <c r="U66" s="1033"/>
      <c r="V66" s="1031" t="s">
        <v>413</v>
      </c>
      <c r="W66" s="1032"/>
      <c r="X66" s="1032"/>
      <c r="Y66" s="1032"/>
      <c r="Z66" s="1033"/>
      <c r="AA66" s="1031" t="s">
        <v>414</v>
      </c>
      <c r="AB66" s="1032"/>
      <c r="AC66" s="1032"/>
      <c r="AD66" s="1032"/>
      <c r="AE66" s="1033"/>
      <c r="AF66" s="1037" t="s">
        <v>415</v>
      </c>
      <c r="AG66" s="1038"/>
      <c r="AH66" s="1038"/>
      <c r="AI66" s="1038"/>
      <c r="AJ66" s="1039"/>
      <c r="AK66" s="1031" t="s">
        <v>416</v>
      </c>
      <c r="AL66" s="1026"/>
      <c r="AM66" s="1026"/>
      <c r="AN66" s="1026"/>
      <c r="AO66" s="1027"/>
      <c r="AP66" s="1031" t="s">
        <v>417</v>
      </c>
      <c r="AQ66" s="1032"/>
      <c r="AR66" s="1032"/>
      <c r="AS66" s="1032"/>
      <c r="AT66" s="1033"/>
      <c r="AU66" s="1031" t="s">
        <v>418</v>
      </c>
      <c r="AV66" s="1032"/>
      <c r="AW66" s="1032"/>
      <c r="AX66" s="1032"/>
      <c r="AY66" s="1033"/>
      <c r="AZ66" s="1031" t="s">
        <v>375</v>
      </c>
      <c r="BA66" s="1032"/>
      <c r="BB66" s="1032"/>
      <c r="BC66" s="1032"/>
      <c r="BD66" s="1045"/>
      <c r="BE66" s="232"/>
      <c r="BF66" s="232"/>
      <c r="BG66" s="232"/>
      <c r="BH66" s="232"/>
      <c r="BI66" s="232"/>
      <c r="BJ66" s="232"/>
      <c r="BK66" s="232"/>
      <c r="BL66" s="232"/>
      <c r="BM66" s="232"/>
      <c r="BN66" s="232"/>
      <c r="BO66" s="232"/>
      <c r="BP66" s="232"/>
      <c r="BQ66" s="229">
        <v>60</v>
      </c>
      <c r="BR66" s="234"/>
      <c r="BS66" s="978"/>
      <c r="BT66" s="979"/>
      <c r="BU66" s="979"/>
      <c r="BV66" s="979"/>
      <c r="BW66" s="979"/>
      <c r="BX66" s="979"/>
      <c r="BY66" s="979"/>
      <c r="BZ66" s="979"/>
      <c r="CA66" s="979"/>
      <c r="CB66" s="979"/>
      <c r="CC66" s="979"/>
      <c r="CD66" s="979"/>
      <c r="CE66" s="979"/>
      <c r="CF66" s="979"/>
      <c r="CG66" s="988"/>
      <c r="CH66" s="989"/>
      <c r="CI66" s="990"/>
      <c r="CJ66" s="990"/>
      <c r="CK66" s="990"/>
      <c r="CL66" s="991"/>
      <c r="CM66" s="989"/>
      <c r="CN66" s="990"/>
      <c r="CO66" s="990"/>
      <c r="CP66" s="990"/>
      <c r="CQ66" s="991"/>
      <c r="CR66" s="989"/>
      <c r="CS66" s="990"/>
      <c r="CT66" s="990"/>
      <c r="CU66" s="990"/>
      <c r="CV66" s="991"/>
      <c r="CW66" s="989"/>
      <c r="CX66" s="990"/>
      <c r="CY66" s="990"/>
      <c r="CZ66" s="990"/>
      <c r="DA66" s="991"/>
      <c r="DB66" s="989"/>
      <c r="DC66" s="990"/>
      <c r="DD66" s="990"/>
      <c r="DE66" s="990"/>
      <c r="DF66" s="991"/>
      <c r="DG66" s="989"/>
      <c r="DH66" s="990"/>
      <c r="DI66" s="990"/>
      <c r="DJ66" s="990"/>
      <c r="DK66" s="991"/>
      <c r="DL66" s="989"/>
      <c r="DM66" s="990"/>
      <c r="DN66" s="990"/>
      <c r="DO66" s="990"/>
      <c r="DP66" s="991"/>
      <c r="DQ66" s="989"/>
      <c r="DR66" s="990"/>
      <c r="DS66" s="990"/>
      <c r="DT66" s="990"/>
      <c r="DU66" s="991"/>
      <c r="DV66" s="978"/>
      <c r="DW66" s="979"/>
      <c r="DX66" s="979"/>
      <c r="DY66" s="979"/>
      <c r="DZ66" s="980"/>
      <c r="EA66" s="221"/>
    </row>
    <row r="67" spans="1:131" ht="26.25" customHeight="1" thickBot="1" x14ac:dyDescent="0.2">
      <c r="A67" s="1028"/>
      <c r="B67" s="1029"/>
      <c r="C67" s="1029"/>
      <c r="D67" s="1029"/>
      <c r="E67" s="1029"/>
      <c r="F67" s="1029"/>
      <c r="G67" s="1029"/>
      <c r="H67" s="1029"/>
      <c r="I67" s="1029"/>
      <c r="J67" s="1029"/>
      <c r="K67" s="1029"/>
      <c r="L67" s="1029"/>
      <c r="M67" s="1029"/>
      <c r="N67" s="1029"/>
      <c r="O67" s="1029"/>
      <c r="P67" s="1030"/>
      <c r="Q67" s="1034"/>
      <c r="R67" s="1035"/>
      <c r="S67" s="1035"/>
      <c r="T67" s="1035"/>
      <c r="U67" s="1036"/>
      <c r="V67" s="1034"/>
      <c r="W67" s="1035"/>
      <c r="X67" s="1035"/>
      <c r="Y67" s="1035"/>
      <c r="Z67" s="1036"/>
      <c r="AA67" s="1034"/>
      <c r="AB67" s="1035"/>
      <c r="AC67" s="1035"/>
      <c r="AD67" s="1035"/>
      <c r="AE67" s="1036"/>
      <c r="AF67" s="1040"/>
      <c r="AG67" s="1041"/>
      <c r="AH67" s="1041"/>
      <c r="AI67" s="1041"/>
      <c r="AJ67" s="1042"/>
      <c r="AK67" s="1043"/>
      <c r="AL67" s="1029"/>
      <c r="AM67" s="1029"/>
      <c r="AN67" s="1029"/>
      <c r="AO67" s="1030"/>
      <c r="AP67" s="1034"/>
      <c r="AQ67" s="1035"/>
      <c r="AR67" s="1035"/>
      <c r="AS67" s="1035"/>
      <c r="AT67" s="1036"/>
      <c r="AU67" s="1034"/>
      <c r="AV67" s="1035"/>
      <c r="AW67" s="1035"/>
      <c r="AX67" s="1035"/>
      <c r="AY67" s="1036"/>
      <c r="AZ67" s="1034"/>
      <c r="BA67" s="1035"/>
      <c r="BB67" s="1035"/>
      <c r="BC67" s="1035"/>
      <c r="BD67" s="1046"/>
      <c r="BE67" s="232"/>
      <c r="BF67" s="232"/>
      <c r="BG67" s="232"/>
      <c r="BH67" s="232"/>
      <c r="BI67" s="232"/>
      <c r="BJ67" s="232"/>
      <c r="BK67" s="232"/>
      <c r="BL67" s="232"/>
      <c r="BM67" s="232"/>
      <c r="BN67" s="232"/>
      <c r="BO67" s="232"/>
      <c r="BP67" s="232"/>
      <c r="BQ67" s="229">
        <v>61</v>
      </c>
      <c r="BR67" s="234"/>
      <c r="BS67" s="978"/>
      <c r="BT67" s="979"/>
      <c r="BU67" s="979"/>
      <c r="BV67" s="979"/>
      <c r="BW67" s="979"/>
      <c r="BX67" s="979"/>
      <c r="BY67" s="979"/>
      <c r="BZ67" s="979"/>
      <c r="CA67" s="979"/>
      <c r="CB67" s="979"/>
      <c r="CC67" s="979"/>
      <c r="CD67" s="979"/>
      <c r="CE67" s="979"/>
      <c r="CF67" s="979"/>
      <c r="CG67" s="988"/>
      <c r="CH67" s="989"/>
      <c r="CI67" s="990"/>
      <c r="CJ67" s="990"/>
      <c r="CK67" s="990"/>
      <c r="CL67" s="991"/>
      <c r="CM67" s="989"/>
      <c r="CN67" s="990"/>
      <c r="CO67" s="990"/>
      <c r="CP67" s="990"/>
      <c r="CQ67" s="991"/>
      <c r="CR67" s="989"/>
      <c r="CS67" s="990"/>
      <c r="CT67" s="990"/>
      <c r="CU67" s="990"/>
      <c r="CV67" s="991"/>
      <c r="CW67" s="989"/>
      <c r="CX67" s="990"/>
      <c r="CY67" s="990"/>
      <c r="CZ67" s="990"/>
      <c r="DA67" s="991"/>
      <c r="DB67" s="989"/>
      <c r="DC67" s="990"/>
      <c r="DD67" s="990"/>
      <c r="DE67" s="990"/>
      <c r="DF67" s="991"/>
      <c r="DG67" s="989"/>
      <c r="DH67" s="990"/>
      <c r="DI67" s="990"/>
      <c r="DJ67" s="990"/>
      <c r="DK67" s="991"/>
      <c r="DL67" s="989"/>
      <c r="DM67" s="990"/>
      <c r="DN67" s="990"/>
      <c r="DO67" s="990"/>
      <c r="DP67" s="991"/>
      <c r="DQ67" s="989"/>
      <c r="DR67" s="990"/>
      <c r="DS67" s="990"/>
      <c r="DT67" s="990"/>
      <c r="DU67" s="991"/>
      <c r="DV67" s="978"/>
      <c r="DW67" s="979"/>
      <c r="DX67" s="979"/>
      <c r="DY67" s="979"/>
      <c r="DZ67" s="980"/>
      <c r="EA67" s="221"/>
    </row>
    <row r="68" spans="1:131" ht="26.25" customHeight="1" thickTop="1" x14ac:dyDescent="0.15">
      <c r="A68" s="227">
        <v>1</v>
      </c>
      <c r="B68" s="1142" t="s">
        <v>585</v>
      </c>
      <c r="C68" s="1143"/>
      <c r="D68" s="1143"/>
      <c r="E68" s="1143"/>
      <c r="F68" s="1143"/>
      <c r="G68" s="1143"/>
      <c r="H68" s="1143"/>
      <c r="I68" s="1143"/>
      <c r="J68" s="1143"/>
      <c r="K68" s="1143"/>
      <c r="L68" s="1143"/>
      <c r="M68" s="1143"/>
      <c r="N68" s="1143"/>
      <c r="O68" s="1143"/>
      <c r="P68" s="1144"/>
      <c r="Q68" s="1018">
        <v>4029</v>
      </c>
      <c r="R68" s="1015"/>
      <c r="S68" s="1015"/>
      <c r="T68" s="1015"/>
      <c r="U68" s="1015"/>
      <c r="V68" s="1015">
        <v>3894</v>
      </c>
      <c r="W68" s="1015"/>
      <c r="X68" s="1015"/>
      <c r="Y68" s="1015"/>
      <c r="Z68" s="1015"/>
      <c r="AA68" s="1015">
        <v>135</v>
      </c>
      <c r="AB68" s="1015"/>
      <c r="AC68" s="1015"/>
      <c r="AD68" s="1015"/>
      <c r="AE68" s="1015"/>
      <c r="AF68" s="1015">
        <v>135</v>
      </c>
      <c r="AG68" s="1015"/>
      <c r="AH68" s="1015"/>
      <c r="AI68" s="1015"/>
      <c r="AJ68" s="1015"/>
      <c r="AK68" s="1015">
        <v>181</v>
      </c>
      <c r="AL68" s="1015"/>
      <c r="AM68" s="1015"/>
      <c r="AN68" s="1015"/>
      <c r="AO68" s="1015"/>
      <c r="AP68" s="1015">
        <v>3168</v>
      </c>
      <c r="AQ68" s="1015"/>
      <c r="AR68" s="1015"/>
      <c r="AS68" s="1015"/>
      <c r="AT68" s="1015"/>
      <c r="AU68" s="1015">
        <v>917</v>
      </c>
      <c r="AV68" s="1015"/>
      <c r="AW68" s="1015"/>
      <c r="AX68" s="1015"/>
      <c r="AY68" s="1015"/>
      <c r="AZ68" s="1016"/>
      <c r="BA68" s="1016"/>
      <c r="BB68" s="1016"/>
      <c r="BC68" s="1016"/>
      <c r="BD68" s="1017"/>
      <c r="BE68" s="232"/>
      <c r="BF68" s="232"/>
      <c r="BG68" s="232"/>
      <c r="BH68" s="232"/>
      <c r="BI68" s="232"/>
      <c r="BJ68" s="232"/>
      <c r="BK68" s="232"/>
      <c r="BL68" s="232"/>
      <c r="BM68" s="232"/>
      <c r="BN68" s="232"/>
      <c r="BO68" s="232"/>
      <c r="BP68" s="232"/>
      <c r="BQ68" s="229">
        <v>62</v>
      </c>
      <c r="BR68" s="234"/>
      <c r="BS68" s="978"/>
      <c r="BT68" s="979"/>
      <c r="BU68" s="979"/>
      <c r="BV68" s="979"/>
      <c r="BW68" s="979"/>
      <c r="BX68" s="979"/>
      <c r="BY68" s="979"/>
      <c r="BZ68" s="979"/>
      <c r="CA68" s="979"/>
      <c r="CB68" s="979"/>
      <c r="CC68" s="979"/>
      <c r="CD68" s="979"/>
      <c r="CE68" s="979"/>
      <c r="CF68" s="979"/>
      <c r="CG68" s="988"/>
      <c r="CH68" s="989"/>
      <c r="CI68" s="990"/>
      <c r="CJ68" s="990"/>
      <c r="CK68" s="990"/>
      <c r="CL68" s="991"/>
      <c r="CM68" s="989"/>
      <c r="CN68" s="990"/>
      <c r="CO68" s="990"/>
      <c r="CP68" s="990"/>
      <c r="CQ68" s="991"/>
      <c r="CR68" s="989"/>
      <c r="CS68" s="990"/>
      <c r="CT68" s="990"/>
      <c r="CU68" s="990"/>
      <c r="CV68" s="991"/>
      <c r="CW68" s="989"/>
      <c r="CX68" s="990"/>
      <c r="CY68" s="990"/>
      <c r="CZ68" s="990"/>
      <c r="DA68" s="991"/>
      <c r="DB68" s="989"/>
      <c r="DC68" s="990"/>
      <c r="DD68" s="990"/>
      <c r="DE68" s="990"/>
      <c r="DF68" s="991"/>
      <c r="DG68" s="989"/>
      <c r="DH68" s="990"/>
      <c r="DI68" s="990"/>
      <c r="DJ68" s="990"/>
      <c r="DK68" s="991"/>
      <c r="DL68" s="989"/>
      <c r="DM68" s="990"/>
      <c r="DN68" s="990"/>
      <c r="DO68" s="990"/>
      <c r="DP68" s="991"/>
      <c r="DQ68" s="989"/>
      <c r="DR68" s="990"/>
      <c r="DS68" s="990"/>
      <c r="DT68" s="990"/>
      <c r="DU68" s="991"/>
      <c r="DV68" s="978"/>
      <c r="DW68" s="979"/>
      <c r="DX68" s="979"/>
      <c r="DY68" s="979"/>
      <c r="DZ68" s="980"/>
      <c r="EA68" s="221"/>
    </row>
    <row r="69" spans="1:131" ht="26.25" customHeight="1" x14ac:dyDescent="0.15">
      <c r="A69" s="229">
        <v>2</v>
      </c>
      <c r="B69" s="1007" t="s">
        <v>586</v>
      </c>
      <c r="C69" s="1008"/>
      <c r="D69" s="1008"/>
      <c r="E69" s="1008"/>
      <c r="F69" s="1008"/>
      <c r="G69" s="1008"/>
      <c r="H69" s="1008"/>
      <c r="I69" s="1008"/>
      <c r="J69" s="1008"/>
      <c r="K69" s="1008"/>
      <c r="L69" s="1008"/>
      <c r="M69" s="1008"/>
      <c r="N69" s="1008"/>
      <c r="O69" s="1008"/>
      <c r="P69" s="1009"/>
      <c r="Q69" s="1010">
        <v>4</v>
      </c>
      <c r="R69" s="1004"/>
      <c r="S69" s="1004"/>
      <c r="T69" s="1004"/>
      <c r="U69" s="1004"/>
      <c r="V69" s="1004">
        <v>3</v>
      </c>
      <c r="W69" s="1004"/>
      <c r="X69" s="1004"/>
      <c r="Y69" s="1004"/>
      <c r="Z69" s="1004"/>
      <c r="AA69" s="1004">
        <v>1</v>
      </c>
      <c r="AB69" s="1004"/>
      <c r="AC69" s="1004"/>
      <c r="AD69" s="1004"/>
      <c r="AE69" s="1004"/>
      <c r="AF69" s="1004">
        <v>1</v>
      </c>
      <c r="AG69" s="1004"/>
      <c r="AH69" s="1004"/>
      <c r="AI69" s="1004"/>
      <c r="AJ69" s="1004"/>
      <c r="AK69" s="1004" t="s">
        <v>593</v>
      </c>
      <c r="AL69" s="1004"/>
      <c r="AM69" s="1004"/>
      <c r="AN69" s="1004"/>
      <c r="AO69" s="1004"/>
      <c r="AP69" s="1004" t="s">
        <v>583</v>
      </c>
      <c r="AQ69" s="1004"/>
      <c r="AR69" s="1004"/>
      <c r="AS69" s="1004"/>
      <c r="AT69" s="1004"/>
      <c r="AU69" s="1004" t="s">
        <v>583</v>
      </c>
      <c r="AV69" s="1004"/>
      <c r="AW69" s="1004"/>
      <c r="AX69" s="1004"/>
      <c r="AY69" s="1004"/>
      <c r="AZ69" s="1005"/>
      <c r="BA69" s="1005"/>
      <c r="BB69" s="1005"/>
      <c r="BC69" s="1005"/>
      <c r="BD69" s="1006"/>
      <c r="BE69" s="232"/>
      <c r="BF69" s="232"/>
      <c r="BG69" s="232"/>
      <c r="BH69" s="232"/>
      <c r="BI69" s="232"/>
      <c r="BJ69" s="232"/>
      <c r="BK69" s="232"/>
      <c r="BL69" s="232"/>
      <c r="BM69" s="232"/>
      <c r="BN69" s="232"/>
      <c r="BO69" s="232"/>
      <c r="BP69" s="232"/>
      <c r="BQ69" s="229">
        <v>63</v>
      </c>
      <c r="BR69" s="234"/>
      <c r="BS69" s="978"/>
      <c r="BT69" s="979"/>
      <c r="BU69" s="979"/>
      <c r="BV69" s="979"/>
      <c r="BW69" s="979"/>
      <c r="BX69" s="979"/>
      <c r="BY69" s="979"/>
      <c r="BZ69" s="979"/>
      <c r="CA69" s="979"/>
      <c r="CB69" s="979"/>
      <c r="CC69" s="979"/>
      <c r="CD69" s="979"/>
      <c r="CE69" s="979"/>
      <c r="CF69" s="979"/>
      <c r="CG69" s="988"/>
      <c r="CH69" s="989"/>
      <c r="CI69" s="990"/>
      <c r="CJ69" s="990"/>
      <c r="CK69" s="990"/>
      <c r="CL69" s="991"/>
      <c r="CM69" s="989"/>
      <c r="CN69" s="990"/>
      <c r="CO69" s="990"/>
      <c r="CP69" s="990"/>
      <c r="CQ69" s="991"/>
      <c r="CR69" s="989"/>
      <c r="CS69" s="990"/>
      <c r="CT69" s="990"/>
      <c r="CU69" s="990"/>
      <c r="CV69" s="991"/>
      <c r="CW69" s="989"/>
      <c r="CX69" s="990"/>
      <c r="CY69" s="990"/>
      <c r="CZ69" s="990"/>
      <c r="DA69" s="991"/>
      <c r="DB69" s="989"/>
      <c r="DC69" s="990"/>
      <c r="DD69" s="990"/>
      <c r="DE69" s="990"/>
      <c r="DF69" s="991"/>
      <c r="DG69" s="989"/>
      <c r="DH69" s="990"/>
      <c r="DI69" s="990"/>
      <c r="DJ69" s="990"/>
      <c r="DK69" s="991"/>
      <c r="DL69" s="989"/>
      <c r="DM69" s="990"/>
      <c r="DN69" s="990"/>
      <c r="DO69" s="990"/>
      <c r="DP69" s="991"/>
      <c r="DQ69" s="989"/>
      <c r="DR69" s="990"/>
      <c r="DS69" s="990"/>
      <c r="DT69" s="990"/>
      <c r="DU69" s="991"/>
      <c r="DV69" s="978"/>
      <c r="DW69" s="979"/>
      <c r="DX69" s="979"/>
      <c r="DY69" s="979"/>
      <c r="DZ69" s="980"/>
      <c r="EA69" s="221"/>
    </row>
    <row r="70" spans="1:131" ht="26.25" customHeight="1" x14ac:dyDescent="0.15">
      <c r="A70" s="229">
        <v>3</v>
      </c>
      <c r="B70" s="1007" t="s">
        <v>587</v>
      </c>
      <c r="C70" s="1008"/>
      <c r="D70" s="1008"/>
      <c r="E70" s="1008"/>
      <c r="F70" s="1008"/>
      <c r="G70" s="1008"/>
      <c r="H70" s="1008"/>
      <c r="I70" s="1008"/>
      <c r="J70" s="1008"/>
      <c r="K70" s="1008"/>
      <c r="L70" s="1008"/>
      <c r="M70" s="1008"/>
      <c r="N70" s="1008"/>
      <c r="O70" s="1008"/>
      <c r="P70" s="1009"/>
      <c r="Q70" s="1010">
        <v>8141</v>
      </c>
      <c r="R70" s="1004"/>
      <c r="S70" s="1004"/>
      <c r="T70" s="1004"/>
      <c r="U70" s="1004"/>
      <c r="V70" s="1004">
        <v>7919</v>
      </c>
      <c r="W70" s="1004"/>
      <c r="X70" s="1004"/>
      <c r="Y70" s="1004"/>
      <c r="Z70" s="1004"/>
      <c r="AA70" s="1004">
        <v>222</v>
      </c>
      <c r="AB70" s="1004"/>
      <c r="AC70" s="1004"/>
      <c r="AD70" s="1004"/>
      <c r="AE70" s="1004"/>
      <c r="AF70" s="1004">
        <v>222</v>
      </c>
      <c r="AG70" s="1004"/>
      <c r="AH70" s="1004"/>
      <c r="AI70" s="1004"/>
      <c r="AJ70" s="1004"/>
      <c r="AK70" s="1004">
        <v>4</v>
      </c>
      <c r="AL70" s="1004"/>
      <c r="AM70" s="1004"/>
      <c r="AN70" s="1004"/>
      <c r="AO70" s="1004"/>
      <c r="AP70" s="1004" t="s">
        <v>579</v>
      </c>
      <c r="AQ70" s="1004"/>
      <c r="AR70" s="1004"/>
      <c r="AS70" s="1004"/>
      <c r="AT70" s="1004"/>
      <c r="AU70" s="1004" t="s">
        <v>579</v>
      </c>
      <c r="AV70" s="1004"/>
      <c r="AW70" s="1004"/>
      <c r="AX70" s="1004"/>
      <c r="AY70" s="1004"/>
      <c r="AZ70" s="1005"/>
      <c r="BA70" s="1005"/>
      <c r="BB70" s="1005"/>
      <c r="BC70" s="1005"/>
      <c r="BD70" s="1006"/>
      <c r="BE70" s="232"/>
      <c r="BF70" s="232"/>
      <c r="BG70" s="232"/>
      <c r="BH70" s="232"/>
      <c r="BI70" s="232"/>
      <c r="BJ70" s="232"/>
      <c r="BK70" s="232"/>
      <c r="BL70" s="232"/>
      <c r="BM70" s="232"/>
      <c r="BN70" s="232"/>
      <c r="BO70" s="232"/>
      <c r="BP70" s="232"/>
      <c r="BQ70" s="229">
        <v>64</v>
      </c>
      <c r="BR70" s="234"/>
      <c r="BS70" s="978"/>
      <c r="BT70" s="979"/>
      <c r="BU70" s="979"/>
      <c r="BV70" s="979"/>
      <c r="BW70" s="979"/>
      <c r="BX70" s="979"/>
      <c r="BY70" s="979"/>
      <c r="BZ70" s="979"/>
      <c r="CA70" s="979"/>
      <c r="CB70" s="979"/>
      <c r="CC70" s="979"/>
      <c r="CD70" s="979"/>
      <c r="CE70" s="979"/>
      <c r="CF70" s="979"/>
      <c r="CG70" s="988"/>
      <c r="CH70" s="989"/>
      <c r="CI70" s="990"/>
      <c r="CJ70" s="990"/>
      <c r="CK70" s="990"/>
      <c r="CL70" s="991"/>
      <c r="CM70" s="989"/>
      <c r="CN70" s="990"/>
      <c r="CO70" s="990"/>
      <c r="CP70" s="990"/>
      <c r="CQ70" s="991"/>
      <c r="CR70" s="989"/>
      <c r="CS70" s="990"/>
      <c r="CT70" s="990"/>
      <c r="CU70" s="990"/>
      <c r="CV70" s="991"/>
      <c r="CW70" s="989"/>
      <c r="CX70" s="990"/>
      <c r="CY70" s="990"/>
      <c r="CZ70" s="990"/>
      <c r="DA70" s="991"/>
      <c r="DB70" s="989"/>
      <c r="DC70" s="990"/>
      <c r="DD70" s="990"/>
      <c r="DE70" s="990"/>
      <c r="DF70" s="991"/>
      <c r="DG70" s="989"/>
      <c r="DH70" s="990"/>
      <c r="DI70" s="990"/>
      <c r="DJ70" s="990"/>
      <c r="DK70" s="991"/>
      <c r="DL70" s="989"/>
      <c r="DM70" s="990"/>
      <c r="DN70" s="990"/>
      <c r="DO70" s="990"/>
      <c r="DP70" s="991"/>
      <c r="DQ70" s="989"/>
      <c r="DR70" s="990"/>
      <c r="DS70" s="990"/>
      <c r="DT70" s="990"/>
      <c r="DU70" s="991"/>
      <c r="DV70" s="978"/>
      <c r="DW70" s="979"/>
      <c r="DX70" s="979"/>
      <c r="DY70" s="979"/>
      <c r="DZ70" s="980"/>
      <c r="EA70" s="221"/>
    </row>
    <row r="71" spans="1:131" ht="26.25" customHeight="1" x14ac:dyDescent="0.15">
      <c r="A71" s="229">
        <v>4</v>
      </c>
      <c r="B71" s="1007" t="s">
        <v>588</v>
      </c>
      <c r="C71" s="1008"/>
      <c r="D71" s="1008"/>
      <c r="E71" s="1008"/>
      <c r="F71" s="1008"/>
      <c r="G71" s="1008"/>
      <c r="H71" s="1008"/>
      <c r="I71" s="1008"/>
      <c r="J71" s="1008"/>
      <c r="K71" s="1008"/>
      <c r="L71" s="1008"/>
      <c r="M71" s="1008"/>
      <c r="N71" s="1008"/>
      <c r="O71" s="1008"/>
      <c r="P71" s="1009"/>
      <c r="Q71" s="1010">
        <v>22</v>
      </c>
      <c r="R71" s="1004"/>
      <c r="S71" s="1004"/>
      <c r="T71" s="1004"/>
      <c r="U71" s="1004"/>
      <c r="V71" s="1004">
        <v>16</v>
      </c>
      <c r="W71" s="1004"/>
      <c r="X71" s="1004"/>
      <c r="Y71" s="1004"/>
      <c r="Z71" s="1004"/>
      <c r="AA71" s="1004">
        <v>6</v>
      </c>
      <c r="AB71" s="1004"/>
      <c r="AC71" s="1004"/>
      <c r="AD71" s="1004"/>
      <c r="AE71" s="1004"/>
      <c r="AF71" s="1004">
        <v>6</v>
      </c>
      <c r="AG71" s="1004"/>
      <c r="AH71" s="1004"/>
      <c r="AI71" s="1004"/>
      <c r="AJ71" s="1004"/>
      <c r="AK71" s="1004">
        <v>4</v>
      </c>
      <c r="AL71" s="1004"/>
      <c r="AM71" s="1004"/>
      <c r="AN71" s="1004"/>
      <c r="AO71" s="1004"/>
      <c r="AP71" s="1004" t="s">
        <v>579</v>
      </c>
      <c r="AQ71" s="1004"/>
      <c r="AR71" s="1004"/>
      <c r="AS71" s="1004"/>
      <c r="AT71" s="1004"/>
      <c r="AU71" s="1004" t="s">
        <v>579</v>
      </c>
      <c r="AV71" s="1004"/>
      <c r="AW71" s="1004"/>
      <c r="AX71" s="1004"/>
      <c r="AY71" s="1004"/>
      <c r="AZ71" s="1005"/>
      <c r="BA71" s="1005"/>
      <c r="BB71" s="1005"/>
      <c r="BC71" s="1005"/>
      <c r="BD71" s="1006"/>
      <c r="BE71" s="232"/>
      <c r="BF71" s="232"/>
      <c r="BG71" s="232"/>
      <c r="BH71" s="232"/>
      <c r="BI71" s="232"/>
      <c r="BJ71" s="232"/>
      <c r="BK71" s="232"/>
      <c r="BL71" s="232"/>
      <c r="BM71" s="232"/>
      <c r="BN71" s="232"/>
      <c r="BO71" s="232"/>
      <c r="BP71" s="232"/>
      <c r="BQ71" s="229">
        <v>65</v>
      </c>
      <c r="BR71" s="234"/>
      <c r="BS71" s="978"/>
      <c r="BT71" s="979"/>
      <c r="BU71" s="979"/>
      <c r="BV71" s="979"/>
      <c r="BW71" s="979"/>
      <c r="BX71" s="979"/>
      <c r="BY71" s="979"/>
      <c r="BZ71" s="979"/>
      <c r="CA71" s="979"/>
      <c r="CB71" s="979"/>
      <c r="CC71" s="979"/>
      <c r="CD71" s="979"/>
      <c r="CE71" s="979"/>
      <c r="CF71" s="979"/>
      <c r="CG71" s="988"/>
      <c r="CH71" s="989"/>
      <c r="CI71" s="990"/>
      <c r="CJ71" s="990"/>
      <c r="CK71" s="990"/>
      <c r="CL71" s="991"/>
      <c r="CM71" s="989"/>
      <c r="CN71" s="990"/>
      <c r="CO71" s="990"/>
      <c r="CP71" s="990"/>
      <c r="CQ71" s="991"/>
      <c r="CR71" s="989"/>
      <c r="CS71" s="990"/>
      <c r="CT71" s="990"/>
      <c r="CU71" s="990"/>
      <c r="CV71" s="991"/>
      <c r="CW71" s="989"/>
      <c r="CX71" s="990"/>
      <c r="CY71" s="990"/>
      <c r="CZ71" s="990"/>
      <c r="DA71" s="991"/>
      <c r="DB71" s="989"/>
      <c r="DC71" s="990"/>
      <c r="DD71" s="990"/>
      <c r="DE71" s="990"/>
      <c r="DF71" s="991"/>
      <c r="DG71" s="989"/>
      <c r="DH71" s="990"/>
      <c r="DI71" s="990"/>
      <c r="DJ71" s="990"/>
      <c r="DK71" s="991"/>
      <c r="DL71" s="989"/>
      <c r="DM71" s="990"/>
      <c r="DN71" s="990"/>
      <c r="DO71" s="990"/>
      <c r="DP71" s="991"/>
      <c r="DQ71" s="989"/>
      <c r="DR71" s="990"/>
      <c r="DS71" s="990"/>
      <c r="DT71" s="990"/>
      <c r="DU71" s="991"/>
      <c r="DV71" s="978"/>
      <c r="DW71" s="979"/>
      <c r="DX71" s="979"/>
      <c r="DY71" s="979"/>
      <c r="DZ71" s="980"/>
      <c r="EA71" s="221"/>
    </row>
    <row r="72" spans="1:131" ht="26.25" customHeight="1" x14ac:dyDescent="0.15">
      <c r="A72" s="229">
        <v>5</v>
      </c>
      <c r="B72" s="1007" t="s">
        <v>589</v>
      </c>
      <c r="C72" s="1008"/>
      <c r="D72" s="1008"/>
      <c r="E72" s="1008"/>
      <c r="F72" s="1008"/>
      <c r="G72" s="1008"/>
      <c r="H72" s="1008"/>
      <c r="I72" s="1008"/>
      <c r="J72" s="1008"/>
      <c r="K72" s="1008"/>
      <c r="L72" s="1008"/>
      <c r="M72" s="1008"/>
      <c r="N72" s="1008"/>
      <c r="O72" s="1008"/>
      <c r="P72" s="1009"/>
      <c r="Q72" s="1010">
        <v>160</v>
      </c>
      <c r="R72" s="1004"/>
      <c r="S72" s="1004"/>
      <c r="T72" s="1004"/>
      <c r="U72" s="1004"/>
      <c r="V72" s="1004">
        <v>153</v>
      </c>
      <c r="W72" s="1004"/>
      <c r="X72" s="1004"/>
      <c r="Y72" s="1004"/>
      <c r="Z72" s="1004"/>
      <c r="AA72" s="1004">
        <v>8</v>
      </c>
      <c r="AB72" s="1004"/>
      <c r="AC72" s="1004"/>
      <c r="AD72" s="1004"/>
      <c r="AE72" s="1004"/>
      <c r="AF72" s="1004">
        <v>8</v>
      </c>
      <c r="AG72" s="1004"/>
      <c r="AH72" s="1004"/>
      <c r="AI72" s="1004"/>
      <c r="AJ72" s="1004"/>
      <c r="AK72" s="1004">
        <v>33</v>
      </c>
      <c r="AL72" s="1004"/>
      <c r="AM72" s="1004"/>
      <c r="AN72" s="1004"/>
      <c r="AO72" s="1004"/>
      <c r="AP72" s="1004" t="s">
        <v>583</v>
      </c>
      <c r="AQ72" s="1004"/>
      <c r="AR72" s="1004"/>
      <c r="AS72" s="1004"/>
      <c r="AT72" s="1004"/>
      <c r="AU72" s="1004" t="s">
        <v>579</v>
      </c>
      <c r="AV72" s="1004"/>
      <c r="AW72" s="1004"/>
      <c r="AX72" s="1004"/>
      <c r="AY72" s="1004"/>
      <c r="AZ72" s="1005"/>
      <c r="BA72" s="1005"/>
      <c r="BB72" s="1005"/>
      <c r="BC72" s="1005"/>
      <c r="BD72" s="1006"/>
      <c r="BE72" s="232"/>
      <c r="BF72" s="232"/>
      <c r="BG72" s="232"/>
      <c r="BH72" s="232"/>
      <c r="BI72" s="232"/>
      <c r="BJ72" s="232"/>
      <c r="BK72" s="232"/>
      <c r="BL72" s="232"/>
      <c r="BM72" s="232"/>
      <c r="BN72" s="232"/>
      <c r="BO72" s="232"/>
      <c r="BP72" s="232"/>
      <c r="BQ72" s="229">
        <v>66</v>
      </c>
      <c r="BR72" s="234"/>
      <c r="BS72" s="978"/>
      <c r="BT72" s="979"/>
      <c r="BU72" s="979"/>
      <c r="BV72" s="979"/>
      <c r="BW72" s="979"/>
      <c r="BX72" s="979"/>
      <c r="BY72" s="979"/>
      <c r="BZ72" s="979"/>
      <c r="CA72" s="979"/>
      <c r="CB72" s="979"/>
      <c r="CC72" s="979"/>
      <c r="CD72" s="979"/>
      <c r="CE72" s="979"/>
      <c r="CF72" s="979"/>
      <c r="CG72" s="988"/>
      <c r="CH72" s="989"/>
      <c r="CI72" s="990"/>
      <c r="CJ72" s="990"/>
      <c r="CK72" s="990"/>
      <c r="CL72" s="991"/>
      <c r="CM72" s="989"/>
      <c r="CN72" s="990"/>
      <c r="CO72" s="990"/>
      <c r="CP72" s="990"/>
      <c r="CQ72" s="991"/>
      <c r="CR72" s="989"/>
      <c r="CS72" s="990"/>
      <c r="CT72" s="990"/>
      <c r="CU72" s="990"/>
      <c r="CV72" s="991"/>
      <c r="CW72" s="989"/>
      <c r="CX72" s="990"/>
      <c r="CY72" s="990"/>
      <c r="CZ72" s="990"/>
      <c r="DA72" s="991"/>
      <c r="DB72" s="989"/>
      <c r="DC72" s="990"/>
      <c r="DD72" s="990"/>
      <c r="DE72" s="990"/>
      <c r="DF72" s="991"/>
      <c r="DG72" s="989"/>
      <c r="DH72" s="990"/>
      <c r="DI72" s="990"/>
      <c r="DJ72" s="990"/>
      <c r="DK72" s="991"/>
      <c r="DL72" s="989"/>
      <c r="DM72" s="990"/>
      <c r="DN72" s="990"/>
      <c r="DO72" s="990"/>
      <c r="DP72" s="991"/>
      <c r="DQ72" s="989"/>
      <c r="DR72" s="990"/>
      <c r="DS72" s="990"/>
      <c r="DT72" s="990"/>
      <c r="DU72" s="991"/>
      <c r="DV72" s="978"/>
      <c r="DW72" s="979"/>
      <c r="DX72" s="979"/>
      <c r="DY72" s="979"/>
      <c r="DZ72" s="980"/>
      <c r="EA72" s="221"/>
    </row>
    <row r="73" spans="1:131" ht="26.25" customHeight="1" x14ac:dyDescent="0.15">
      <c r="A73" s="229">
        <v>6</v>
      </c>
      <c r="B73" s="1007" t="s">
        <v>590</v>
      </c>
      <c r="C73" s="1008"/>
      <c r="D73" s="1008"/>
      <c r="E73" s="1008"/>
      <c r="F73" s="1008"/>
      <c r="G73" s="1008"/>
      <c r="H73" s="1008"/>
      <c r="I73" s="1008"/>
      <c r="J73" s="1008"/>
      <c r="K73" s="1008"/>
      <c r="L73" s="1008"/>
      <c r="M73" s="1008"/>
      <c r="N73" s="1008"/>
      <c r="O73" s="1008"/>
      <c r="P73" s="1009"/>
      <c r="Q73" s="1010">
        <v>227759</v>
      </c>
      <c r="R73" s="1004"/>
      <c r="S73" s="1004"/>
      <c r="T73" s="1004"/>
      <c r="U73" s="1004"/>
      <c r="V73" s="1004">
        <v>221002</v>
      </c>
      <c r="W73" s="1004"/>
      <c r="X73" s="1004"/>
      <c r="Y73" s="1004"/>
      <c r="Z73" s="1004"/>
      <c r="AA73" s="1004">
        <v>6757</v>
      </c>
      <c r="AB73" s="1004"/>
      <c r="AC73" s="1004"/>
      <c r="AD73" s="1004"/>
      <c r="AE73" s="1004"/>
      <c r="AF73" s="1004">
        <v>6757</v>
      </c>
      <c r="AG73" s="1004"/>
      <c r="AH73" s="1004"/>
      <c r="AI73" s="1004"/>
      <c r="AJ73" s="1004"/>
      <c r="AK73" s="1004">
        <v>10</v>
      </c>
      <c r="AL73" s="1004"/>
      <c r="AM73" s="1004"/>
      <c r="AN73" s="1004"/>
      <c r="AO73" s="1004"/>
      <c r="AP73" s="1004" t="s">
        <v>582</v>
      </c>
      <c r="AQ73" s="1004"/>
      <c r="AR73" s="1004"/>
      <c r="AS73" s="1004"/>
      <c r="AT73" s="1004"/>
      <c r="AU73" s="1004" t="s">
        <v>579</v>
      </c>
      <c r="AV73" s="1004"/>
      <c r="AW73" s="1004"/>
      <c r="AX73" s="1004"/>
      <c r="AY73" s="1004"/>
      <c r="AZ73" s="1005"/>
      <c r="BA73" s="1005"/>
      <c r="BB73" s="1005"/>
      <c r="BC73" s="1005"/>
      <c r="BD73" s="1006"/>
      <c r="BE73" s="232"/>
      <c r="BF73" s="232"/>
      <c r="BG73" s="232"/>
      <c r="BH73" s="232"/>
      <c r="BI73" s="232"/>
      <c r="BJ73" s="232"/>
      <c r="BK73" s="232"/>
      <c r="BL73" s="232"/>
      <c r="BM73" s="232"/>
      <c r="BN73" s="232"/>
      <c r="BO73" s="232"/>
      <c r="BP73" s="232"/>
      <c r="BQ73" s="229">
        <v>67</v>
      </c>
      <c r="BR73" s="234"/>
      <c r="BS73" s="978"/>
      <c r="BT73" s="979"/>
      <c r="BU73" s="979"/>
      <c r="BV73" s="979"/>
      <c r="BW73" s="979"/>
      <c r="BX73" s="979"/>
      <c r="BY73" s="979"/>
      <c r="BZ73" s="979"/>
      <c r="CA73" s="979"/>
      <c r="CB73" s="979"/>
      <c r="CC73" s="979"/>
      <c r="CD73" s="979"/>
      <c r="CE73" s="979"/>
      <c r="CF73" s="979"/>
      <c r="CG73" s="988"/>
      <c r="CH73" s="989"/>
      <c r="CI73" s="990"/>
      <c r="CJ73" s="990"/>
      <c r="CK73" s="990"/>
      <c r="CL73" s="991"/>
      <c r="CM73" s="989"/>
      <c r="CN73" s="990"/>
      <c r="CO73" s="990"/>
      <c r="CP73" s="990"/>
      <c r="CQ73" s="991"/>
      <c r="CR73" s="989"/>
      <c r="CS73" s="990"/>
      <c r="CT73" s="990"/>
      <c r="CU73" s="990"/>
      <c r="CV73" s="991"/>
      <c r="CW73" s="989"/>
      <c r="CX73" s="990"/>
      <c r="CY73" s="990"/>
      <c r="CZ73" s="990"/>
      <c r="DA73" s="991"/>
      <c r="DB73" s="989"/>
      <c r="DC73" s="990"/>
      <c r="DD73" s="990"/>
      <c r="DE73" s="990"/>
      <c r="DF73" s="991"/>
      <c r="DG73" s="989"/>
      <c r="DH73" s="990"/>
      <c r="DI73" s="990"/>
      <c r="DJ73" s="990"/>
      <c r="DK73" s="991"/>
      <c r="DL73" s="989"/>
      <c r="DM73" s="990"/>
      <c r="DN73" s="990"/>
      <c r="DO73" s="990"/>
      <c r="DP73" s="991"/>
      <c r="DQ73" s="989"/>
      <c r="DR73" s="990"/>
      <c r="DS73" s="990"/>
      <c r="DT73" s="990"/>
      <c r="DU73" s="991"/>
      <c r="DV73" s="978"/>
      <c r="DW73" s="979"/>
      <c r="DX73" s="979"/>
      <c r="DY73" s="979"/>
      <c r="DZ73" s="980"/>
      <c r="EA73" s="221"/>
    </row>
    <row r="74" spans="1:131" ht="26.25" customHeight="1" x14ac:dyDescent="0.15">
      <c r="A74" s="229">
        <v>7</v>
      </c>
      <c r="B74" s="1007"/>
      <c r="C74" s="1008"/>
      <c r="D74" s="1008"/>
      <c r="E74" s="1008"/>
      <c r="F74" s="1008"/>
      <c r="G74" s="1008"/>
      <c r="H74" s="1008"/>
      <c r="I74" s="1008"/>
      <c r="J74" s="1008"/>
      <c r="K74" s="1008"/>
      <c r="L74" s="1008"/>
      <c r="M74" s="1008"/>
      <c r="N74" s="1008"/>
      <c r="O74" s="1008"/>
      <c r="P74" s="1009"/>
      <c r="Q74" s="1010"/>
      <c r="R74" s="1004"/>
      <c r="S74" s="1004"/>
      <c r="T74" s="1004"/>
      <c r="U74" s="1004"/>
      <c r="V74" s="1004"/>
      <c r="W74" s="1004"/>
      <c r="X74" s="1004"/>
      <c r="Y74" s="1004"/>
      <c r="Z74" s="1004"/>
      <c r="AA74" s="1004"/>
      <c r="AB74" s="1004"/>
      <c r="AC74" s="1004"/>
      <c r="AD74" s="1004"/>
      <c r="AE74" s="1004"/>
      <c r="AF74" s="1004"/>
      <c r="AG74" s="1004"/>
      <c r="AH74" s="1004"/>
      <c r="AI74" s="1004"/>
      <c r="AJ74" s="1004"/>
      <c r="AK74" s="1004"/>
      <c r="AL74" s="1004"/>
      <c r="AM74" s="1004"/>
      <c r="AN74" s="1004"/>
      <c r="AO74" s="1004"/>
      <c r="AP74" s="1004"/>
      <c r="AQ74" s="1004"/>
      <c r="AR74" s="1004"/>
      <c r="AS74" s="1004"/>
      <c r="AT74" s="1004"/>
      <c r="AU74" s="1004"/>
      <c r="AV74" s="1004"/>
      <c r="AW74" s="1004"/>
      <c r="AX74" s="1004"/>
      <c r="AY74" s="1004"/>
      <c r="AZ74" s="1005"/>
      <c r="BA74" s="1005"/>
      <c r="BB74" s="1005"/>
      <c r="BC74" s="1005"/>
      <c r="BD74" s="1006"/>
      <c r="BE74" s="232"/>
      <c r="BF74" s="232"/>
      <c r="BG74" s="232"/>
      <c r="BH74" s="232"/>
      <c r="BI74" s="232"/>
      <c r="BJ74" s="232"/>
      <c r="BK74" s="232"/>
      <c r="BL74" s="232"/>
      <c r="BM74" s="232"/>
      <c r="BN74" s="232"/>
      <c r="BO74" s="232"/>
      <c r="BP74" s="232"/>
      <c r="BQ74" s="229">
        <v>68</v>
      </c>
      <c r="BR74" s="234"/>
      <c r="BS74" s="978"/>
      <c r="BT74" s="979"/>
      <c r="BU74" s="979"/>
      <c r="BV74" s="979"/>
      <c r="BW74" s="979"/>
      <c r="BX74" s="979"/>
      <c r="BY74" s="979"/>
      <c r="BZ74" s="979"/>
      <c r="CA74" s="979"/>
      <c r="CB74" s="979"/>
      <c r="CC74" s="979"/>
      <c r="CD74" s="979"/>
      <c r="CE74" s="979"/>
      <c r="CF74" s="979"/>
      <c r="CG74" s="988"/>
      <c r="CH74" s="989"/>
      <c r="CI74" s="990"/>
      <c r="CJ74" s="990"/>
      <c r="CK74" s="990"/>
      <c r="CL74" s="991"/>
      <c r="CM74" s="989"/>
      <c r="CN74" s="990"/>
      <c r="CO74" s="990"/>
      <c r="CP74" s="990"/>
      <c r="CQ74" s="991"/>
      <c r="CR74" s="989"/>
      <c r="CS74" s="990"/>
      <c r="CT74" s="990"/>
      <c r="CU74" s="990"/>
      <c r="CV74" s="991"/>
      <c r="CW74" s="989"/>
      <c r="CX74" s="990"/>
      <c r="CY74" s="990"/>
      <c r="CZ74" s="990"/>
      <c r="DA74" s="991"/>
      <c r="DB74" s="989"/>
      <c r="DC74" s="990"/>
      <c r="DD74" s="990"/>
      <c r="DE74" s="990"/>
      <c r="DF74" s="991"/>
      <c r="DG74" s="989"/>
      <c r="DH74" s="990"/>
      <c r="DI74" s="990"/>
      <c r="DJ74" s="990"/>
      <c r="DK74" s="991"/>
      <c r="DL74" s="989"/>
      <c r="DM74" s="990"/>
      <c r="DN74" s="990"/>
      <c r="DO74" s="990"/>
      <c r="DP74" s="991"/>
      <c r="DQ74" s="989"/>
      <c r="DR74" s="990"/>
      <c r="DS74" s="990"/>
      <c r="DT74" s="990"/>
      <c r="DU74" s="991"/>
      <c r="DV74" s="978"/>
      <c r="DW74" s="979"/>
      <c r="DX74" s="979"/>
      <c r="DY74" s="979"/>
      <c r="DZ74" s="980"/>
      <c r="EA74" s="221"/>
    </row>
    <row r="75" spans="1:131" ht="26.25" customHeight="1" x14ac:dyDescent="0.15">
      <c r="A75" s="229">
        <v>8</v>
      </c>
      <c r="B75" s="1007"/>
      <c r="C75" s="1008"/>
      <c r="D75" s="1008"/>
      <c r="E75" s="1008"/>
      <c r="F75" s="1008"/>
      <c r="G75" s="1008"/>
      <c r="H75" s="1008"/>
      <c r="I75" s="1008"/>
      <c r="J75" s="1008"/>
      <c r="K75" s="1008"/>
      <c r="L75" s="1008"/>
      <c r="M75" s="1008"/>
      <c r="N75" s="1008"/>
      <c r="O75" s="1008"/>
      <c r="P75" s="1009"/>
      <c r="Q75" s="1011"/>
      <c r="R75" s="1012"/>
      <c r="S75" s="1012"/>
      <c r="T75" s="1012"/>
      <c r="U75" s="1013"/>
      <c r="V75" s="1014"/>
      <c r="W75" s="1012"/>
      <c r="X75" s="1012"/>
      <c r="Y75" s="1012"/>
      <c r="Z75" s="1013"/>
      <c r="AA75" s="1014"/>
      <c r="AB75" s="1012"/>
      <c r="AC75" s="1012"/>
      <c r="AD75" s="1012"/>
      <c r="AE75" s="1013"/>
      <c r="AF75" s="1014"/>
      <c r="AG75" s="1012"/>
      <c r="AH75" s="1012"/>
      <c r="AI75" s="1012"/>
      <c r="AJ75" s="1013"/>
      <c r="AK75" s="1014"/>
      <c r="AL75" s="1012"/>
      <c r="AM75" s="1012"/>
      <c r="AN75" s="1012"/>
      <c r="AO75" s="1013"/>
      <c r="AP75" s="1014"/>
      <c r="AQ75" s="1012"/>
      <c r="AR75" s="1012"/>
      <c r="AS75" s="1012"/>
      <c r="AT75" s="1013"/>
      <c r="AU75" s="1014"/>
      <c r="AV75" s="1012"/>
      <c r="AW75" s="1012"/>
      <c r="AX75" s="1012"/>
      <c r="AY75" s="1013"/>
      <c r="AZ75" s="1005"/>
      <c r="BA75" s="1005"/>
      <c r="BB75" s="1005"/>
      <c r="BC75" s="1005"/>
      <c r="BD75" s="1006"/>
      <c r="BE75" s="232"/>
      <c r="BF75" s="232"/>
      <c r="BG75" s="232"/>
      <c r="BH75" s="232"/>
      <c r="BI75" s="232"/>
      <c r="BJ75" s="232"/>
      <c r="BK75" s="232"/>
      <c r="BL75" s="232"/>
      <c r="BM75" s="232"/>
      <c r="BN75" s="232"/>
      <c r="BO75" s="232"/>
      <c r="BP75" s="232"/>
      <c r="BQ75" s="229">
        <v>69</v>
      </c>
      <c r="BR75" s="234"/>
      <c r="BS75" s="978"/>
      <c r="BT75" s="979"/>
      <c r="BU75" s="979"/>
      <c r="BV75" s="979"/>
      <c r="BW75" s="979"/>
      <c r="BX75" s="979"/>
      <c r="BY75" s="979"/>
      <c r="BZ75" s="979"/>
      <c r="CA75" s="979"/>
      <c r="CB75" s="979"/>
      <c r="CC75" s="979"/>
      <c r="CD75" s="979"/>
      <c r="CE75" s="979"/>
      <c r="CF75" s="979"/>
      <c r="CG75" s="988"/>
      <c r="CH75" s="989"/>
      <c r="CI75" s="990"/>
      <c r="CJ75" s="990"/>
      <c r="CK75" s="990"/>
      <c r="CL75" s="991"/>
      <c r="CM75" s="989"/>
      <c r="CN75" s="990"/>
      <c r="CO75" s="990"/>
      <c r="CP75" s="990"/>
      <c r="CQ75" s="991"/>
      <c r="CR75" s="989"/>
      <c r="CS75" s="990"/>
      <c r="CT75" s="990"/>
      <c r="CU75" s="990"/>
      <c r="CV75" s="991"/>
      <c r="CW75" s="989"/>
      <c r="CX75" s="990"/>
      <c r="CY75" s="990"/>
      <c r="CZ75" s="990"/>
      <c r="DA75" s="991"/>
      <c r="DB75" s="989"/>
      <c r="DC75" s="990"/>
      <c r="DD75" s="990"/>
      <c r="DE75" s="990"/>
      <c r="DF75" s="991"/>
      <c r="DG75" s="989"/>
      <c r="DH75" s="990"/>
      <c r="DI75" s="990"/>
      <c r="DJ75" s="990"/>
      <c r="DK75" s="991"/>
      <c r="DL75" s="989"/>
      <c r="DM75" s="990"/>
      <c r="DN75" s="990"/>
      <c r="DO75" s="990"/>
      <c r="DP75" s="991"/>
      <c r="DQ75" s="989"/>
      <c r="DR75" s="990"/>
      <c r="DS75" s="990"/>
      <c r="DT75" s="990"/>
      <c r="DU75" s="991"/>
      <c r="DV75" s="978"/>
      <c r="DW75" s="979"/>
      <c r="DX75" s="979"/>
      <c r="DY75" s="979"/>
      <c r="DZ75" s="980"/>
      <c r="EA75" s="221"/>
    </row>
    <row r="76" spans="1:131" ht="26.25" customHeight="1" x14ac:dyDescent="0.15">
      <c r="A76" s="229">
        <v>9</v>
      </c>
      <c r="B76" s="1007"/>
      <c r="C76" s="1008"/>
      <c r="D76" s="1008"/>
      <c r="E76" s="1008"/>
      <c r="F76" s="1008"/>
      <c r="G76" s="1008"/>
      <c r="H76" s="1008"/>
      <c r="I76" s="1008"/>
      <c r="J76" s="1008"/>
      <c r="K76" s="1008"/>
      <c r="L76" s="1008"/>
      <c r="M76" s="1008"/>
      <c r="N76" s="1008"/>
      <c r="O76" s="1008"/>
      <c r="P76" s="1009"/>
      <c r="Q76" s="1011"/>
      <c r="R76" s="1012"/>
      <c r="S76" s="1012"/>
      <c r="T76" s="1012"/>
      <c r="U76" s="1013"/>
      <c r="V76" s="1014"/>
      <c r="W76" s="1012"/>
      <c r="X76" s="1012"/>
      <c r="Y76" s="1012"/>
      <c r="Z76" s="1013"/>
      <c r="AA76" s="1014"/>
      <c r="AB76" s="1012"/>
      <c r="AC76" s="1012"/>
      <c r="AD76" s="1012"/>
      <c r="AE76" s="1013"/>
      <c r="AF76" s="1014"/>
      <c r="AG76" s="1012"/>
      <c r="AH76" s="1012"/>
      <c r="AI76" s="1012"/>
      <c r="AJ76" s="1013"/>
      <c r="AK76" s="1014"/>
      <c r="AL76" s="1012"/>
      <c r="AM76" s="1012"/>
      <c r="AN76" s="1012"/>
      <c r="AO76" s="1013"/>
      <c r="AP76" s="1014"/>
      <c r="AQ76" s="1012"/>
      <c r="AR76" s="1012"/>
      <c r="AS76" s="1012"/>
      <c r="AT76" s="1013"/>
      <c r="AU76" s="1014"/>
      <c r="AV76" s="1012"/>
      <c r="AW76" s="1012"/>
      <c r="AX76" s="1012"/>
      <c r="AY76" s="1013"/>
      <c r="AZ76" s="1005"/>
      <c r="BA76" s="1005"/>
      <c r="BB76" s="1005"/>
      <c r="BC76" s="1005"/>
      <c r="BD76" s="1006"/>
      <c r="BE76" s="232"/>
      <c r="BF76" s="232"/>
      <c r="BG76" s="232"/>
      <c r="BH76" s="232"/>
      <c r="BI76" s="232"/>
      <c r="BJ76" s="232"/>
      <c r="BK76" s="232"/>
      <c r="BL76" s="232"/>
      <c r="BM76" s="232"/>
      <c r="BN76" s="232"/>
      <c r="BO76" s="232"/>
      <c r="BP76" s="232"/>
      <c r="BQ76" s="229">
        <v>70</v>
      </c>
      <c r="BR76" s="234"/>
      <c r="BS76" s="978"/>
      <c r="BT76" s="979"/>
      <c r="BU76" s="979"/>
      <c r="BV76" s="979"/>
      <c r="BW76" s="979"/>
      <c r="BX76" s="979"/>
      <c r="BY76" s="979"/>
      <c r="BZ76" s="979"/>
      <c r="CA76" s="979"/>
      <c r="CB76" s="979"/>
      <c r="CC76" s="979"/>
      <c r="CD76" s="979"/>
      <c r="CE76" s="979"/>
      <c r="CF76" s="979"/>
      <c r="CG76" s="988"/>
      <c r="CH76" s="989"/>
      <c r="CI76" s="990"/>
      <c r="CJ76" s="990"/>
      <c r="CK76" s="990"/>
      <c r="CL76" s="991"/>
      <c r="CM76" s="989"/>
      <c r="CN76" s="990"/>
      <c r="CO76" s="990"/>
      <c r="CP76" s="990"/>
      <c r="CQ76" s="991"/>
      <c r="CR76" s="989"/>
      <c r="CS76" s="990"/>
      <c r="CT76" s="990"/>
      <c r="CU76" s="990"/>
      <c r="CV76" s="991"/>
      <c r="CW76" s="989"/>
      <c r="CX76" s="990"/>
      <c r="CY76" s="990"/>
      <c r="CZ76" s="990"/>
      <c r="DA76" s="991"/>
      <c r="DB76" s="989"/>
      <c r="DC76" s="990"/>
      <c r="DD76" s="990"/>
      <c r="DE76" s="990"/>
      <c r="DF76" s="991"/>
      <c r="DG76" s="989"/>
      <c r="DH76" s="990"/>
      <c r="DI76" s="990"/>
      <c r="DJ76" s="990"/>
      <c r="DK76" s="991"/>
      <c r="DL76" s="989"/>
      <c r="DM76" s="990"/>
      <c r="DN76" s="990"/>
      <c r="DO76" s="990"/>
      <c r="DP76" s="991"/>
      <c r="DQ76" s="989"/>
      <c r="DR76" s="990"/>
      <c r="DS76" s="990"/>
      <c r="DT76" s="990"/>
      <c r="DU76" s="991"/>
      <c r="DV76" s="978"/>
      <c r="DW76" s="979"/>
      <c r="DX76" s="979"/>
      <c r="DY76" s="979"/>
      <c r="DZ76" s="980"/>
      <c r="EA76" s="221"/>
    </row>
    <row r="77" spans="1:131" ht="26.25" customHeight="1" x14ac:dyDescent="0.15">
      <c r="A77" s="229">
        <v>10</v>
      </c>
      <c r="B77" s="1007"/>
      <c r="C77" s="1008"/>
      <c r="D77" s="1008"/>
      <c r="E77" s="1008"/>
      <c r="F77" s="1008"/>
      <c r="G77" s="1008"/>
      <c r="H77" s="1008"/>
      <c r="I77" s="1008"/>
      <c r="J77" s="1008"/>
      <c r="K77" s="1008"/>
      <c r="L77" s="1008"/>
      <c r="M77" s="1008"/>
      <c r="N77" s="1008"/>
      <c r="O77" s="1008"/>
      <c r="P77" s="1009"/>
      <c r="Q77" s="1011"/>
      <c r="R77" s="1012"/>
      <c r="S77" s="1012"/>
      <c r="T77" s="1012"/>
      <c r="U77" s="1013"/>
      <c r="V77" s="1014"/>
      <c r="W77" s="1012"/>
      <c r="X77" s="1012"/>
      <c r="Y77" s="1012"/>
      <c r="Z77" s="1013"/>
      <c r="AA77" s="1014"/>
      <c r="AB77" s="1012"/>
      <c r="AC77" s="1012"/>
      <c r="AD77" s="1012"/>
      <c r="AE77" s="1013"/>
      <c r="AF77" s="1014"/>
      <c r="AG77" s="1012"/>
      <c r="AH77" s="1012"/>
      <c r="AI77" s="1012"/>
      <c r="AJ77" s="1013"/>
      <c r="AK77" s="1014"/>
      <c r="AL77" s="1012"/>
      <c r="AM77" s="1012"/>
      <c r="AN77" s="1012"/>
      <c r="AO77" s="1013"/>
      <c r="AP77" s="1014"/>
      <c r="AQ77" s="1012"/>
      <c r="AR77" s="1012"/>
      <c r="AS77" s="1012"/>
      <c r="AT77" s="1013"/>
      <c r="AU77" s="1014"/>
      <c r="AV77" s="1012"/>
      <c r="AW77" s="1012"/>
      <c r="AX77" s="1012"/>
      <c r="AY77" s="1013"/>
      <c r="AZ77" s="1005"/>
      <c r="BA77" s="1005"/>
      <c r="BB77" s="1005"/>
      <c r="BC77" s="1005"/>
      <c r="BD77" s="1006"/>
      <c r="BE77" s="232"/>
      <c r="BF77" s="232"/>
      <c r="BG77" s="232"/>
      <c r="BH77" s="232"/>
      <c r="BI77" s="232"/>
      <c r="BJ77" s="232"/>
      <c r="BK77" s="232"/>
      <c r="BL77" s="232"/>
      <c r="BM77" s="232"/>
      <c r="BN77" s="232"/>
      <c r="BO77" s="232"/>
      <c r="BP77" s="232"/>
      <c r="BQ77" s="229">
        <v>71</v>
      </c>
      <c r="BR77" s="234"/>
      <c r="BS77" s="978"/>
      <c r="BT77" s="979"/>
      <c r="BU77" s="979"/>
      <c r="BV77" s="979"/>
      <c r="BW77" s="979"/>
      <c r="BX77" s="979"/>
      <c r="BY77" s="979"/>
      <c r="BZ77" s="979"/>
      <c r="CA77" s="979"/>
      <c r="CB77" s="979"/>
      <c r="CC77" s="979"/>
      <c r="CD77" s="979"/>
      <c r="CE77" s="979"/>
      <c r="CF77" s="979"/>
      <c r="CG77" s="988"/>
      <c r="CH77" s="989"/>
      <c r="CI77" s="990"/>
      <c r="CJ77" s="990"/>
      <c r="CK77" s="990"/>
      <c r="CL77" s="991"/>
      <c r="CM77" s="989"/>
      <c r="CN77" s="990"/>
      <c r="CO77" s="990"/>
      <c r="CP77" s="990"/>
      <c r="CQ77" s="991"/>
      <c r="CR77" s="989"/>
      <c r="CS77" s="990"/>
      <c r="CT77" s="990"/>
      <c r="CU77" s="990"/>
      <c r="CV77" s="991"/>
      <c r="CW77" s="989"/>
      <c r="CX77" s="990"/>
      <c r="CY77" s="990"/>
      <c r="CZ77" s="990"/>
      <c r="DA77" s="991"/>
      <c r="DB77" s="989"/>
      <c r="DC77" s="990"/>
      <c r="DD77" s="990"/>
      <c r="DE77" s="990"/>
      <c r="DF77" s="991"/>
      <c r="DG77" s="989"/>
      <c r="DH77" s="990"/>
      <c r="DI77" s="990"/>
      <c r="DJ77" s="990"/>
      <c r="DK77" s="991"/>
      <c r="DL77" s="989"/>
      <c r="DM77" s="990"/>
      <c r="DN77" s="990"/>
      <c r="DO77" s="990"/>
      <c r="DP77" s="991"/>
      <c r="DQ77" s="989"/>
      <c r="DR77" s="990"/>
      <c r="DS77" s="990"/>
      <c r="DT77" s="990"/>
      <c r="DU77" s="991"/>
      <c r="DV77" s="978"/>
      <c r="DW77" s="979"/>
      <c r="DX77" s="979"/>
      <c r="DY77" s="979"/>
      <c r="DZ77" s="980"/>
      <c r="EA77" s="221"/>
    </row>
    <row r="78" spans="1:131" ht="26.25" customHeight="1" x14ac:dyDescent="0.15">
      <c r="A78" s="229">
        <v>11</v>
      </c>
      <c r="B78" s="1007"/>
      <c r="C78" s="1008"/>
      <c r="D78" s="1008"/>
      <c r="E78" s="1008"/>
      <c r="F78" s="1008"/>
      <c r="G78" s="1008"/>
      <c r="H78" s="1008"/>
      <c r="I78" s="1008"/>
      <c r="J78" s="1008"/>
      <c r="K78" s="1008"/>
      <c r="L78" s="1008"/>
      <c r="M78" s="1008"/>
      <c r="N78" s="1008"/>
      <c r="O78" s="1008"/>
      <c r="P78" s="1009"/>
      <c r="Q78" s="1010"/>
      <c r="R78" s="1004"/>
      <c r="S78" s="1004"/>
      <c r="T78" s="1004"/>
      <c r="U78" s="1004"/>
      <c r="V78" s="1004"/>
      <c r="W78" s="1004"/>
      <c r="X78" s="1004"/>
      <c r="Y78" s="1004"/>
      <c r="Z78" s="1004"/>
      <c r="AA78" s="1004"/>
      <c r="AB78" s="1004"/>
      <c r="AC78" s="1004"/>
      <c r="AD78" s="1004"/>
      <c r="AE78" s="1004"/>
      <c r="AF78" s="1004"/>
      <c r="AG78" s="1004"/>
      <c r="AH78" s="1004"/>
      <c r="AI78" s="1004"/>
      <c r="AJ78" s="1004"/>
      <c r="AK78" s="1004"/>
      <c r="AL78" s="1004"/>
      <c r="AM78" s="1004"/>
      <c r="AN78" s="1004"/>
      <c r="AO78" s="1004"/>
      <c r="AP78" s="1004"/>
      <c r="AQ78" s="1004"/>
      <c r="AR78" s="1004"/>
      <c r="AS78" s="1004"/>
      <c r="AT78" s="1004"/>
      <c r="AU78" s="1004"/>
      <c r="AV78" s="1004"/>
      <c r="AW78" s="1004"/>
      <c r="AX78" s="1004"/>
      <c r="AY78" s="1004"/>
      <c r="AZ78" s="1005"/>
      <c r="BA78" s="1005"/>
      <c r="BB78" s="1005"/>
      <c r="BC78" s="1005"/>
      <c r="BD78" s="1006"/>
      <c r="BE78" s="232"/>
      <c r="BF78" s="232"/>
      <c r="BG78" s="232"/>
      <c r="BH78" s="232"/>
      <c r="BI78" s="232"/>
      <c r="BJ78" s="221"/>
      <c r="BK78" s="221"/>
      <c r="BL78" s="221"/>
      <c r="BM78" s="221"/>
      <c r="BN78" s="221"/>
      <c r="BO78" s="232"/>
      <c r="BP78" s="232"/>
      <c r="BQ78" s="229">
        <v>72</v>
      </c>
      <c r="BR78" s="234"/>
      <c r="BS78" s="978"/>
      <c r="BT78" s="979"/>
      <c r="BU78" s="979"/>
      <c r="BV78" s="979"/>
      <c r="BW78" s="979"/>
      <c r="BX78" s="979"/>
      <c r="BY78" s="979"/>
      <c r="BZ78" s="979"/>
      <c r="CA78" s="979"/>
      <c r="CB78" s="979"/>
      <c r="CC78" s="979"/>
      <c r="CD78" s="979"/>
      <c r="CE78" s="979"/>
      <c r="CF78" s="979"/>
      <c r="CG78" s="988"/>
      <c r="CH78" s="989"/>
      <c r="CI78" s="990"/>
      <c r="CJ78" s="990"/>
      <c r="CK78" s="990"/>
      <c r="CL78" s="991"/>
      <c r="CM78" s="989"/>
      <c r="CN78" s="990"/>
      <c r="CO78" s="990"/>
      <c r="CP78" s="990"/>
      <c r="CQ78" s="991"/>
      <c r="CR78" s="989"/>
      <c r="CS78" s="990"/>
      <c r="CT78" s="990"/>
      <c r="CU78" s="990"/>
      <c r="CV78" s="991"/>
      <c r="CW78" s="989"/>
      <c r="CX78" s="990"/>
      <c r="CY78" s="990"/>
      <c r="CZ78" s="990"/>
      <c r="DA78" s="991"/>
      <c r="DB78" s="989"/>
      <c r="DC78" s="990"/>
      <c r="DD78" s="990"/>
      <c r="DE78" s="990"/>
      <c r="DF78" s="991"/>
      <c r="DG78" s="989"/>
      <c r="DH78" s="990"/>
      <c r="DI78" s="990"/>
      <c r="DJ78" s="990"/>
      <c r="DK78" s="991"/>
      <c r="DL78" s="989"/>
      <c r="DM78" s="990"/>
      <c r="DN78" s="990"/>
      <c r="DO78" s="990"/>
      <c r="DP78" s="991"/>
      <c r="DQ78" s="989"/>
      <c r="DR78" s="990"/>
      <c r="DS78" s="990"/>
      <c r="DT78" s="990"/>
      <c r="DU78" s="991"/>
      <c r="DV78" s="978"/>
      <c r="DW78" s="979"/>
      <c r="DX78" s="979"/>
      <c r="DY78" s="979"/>
      <c r="DZ78" s="980"/>
      <c r="EA78" s="221"/>
    </row>
    <row r="79" spans="1:131" ht="26.25" customHeight="1" x14ac:dyDescent="0.15">
      <c r="A79" s="229">
        <v>12</v>
      </c>
      <c r="B79" s="1007"/>
      <c r="C79" s="1008"/>
      <c r="D79" s="1008"/>
      <c r="E79" s="1008"/>
      <c r="F79" s="1008"/>
      <c r="G79" s="1008"/>
      <c r="H79" s="1008"/>
      <c r="I79" s="1008"/>
      <c r="J79" s="1008"/>
      <c r="K79" s="1008"/>
      <c r="L79" s="1008"/>
      <c r="M79" s="1008"/>
      <c r="N79" s="1008"/>
      <c r="O79" s="1008"/>
      <c r="P79" s="1009"/>
      <c r="Q79" s="1010"/>
      <c r="R79" s="1004"/>
      <c r="S79" s="1004"/>
      <c r="T79" s="1004"/>
      <c r="U79" s="1004"/>
      <c r="V79" s="1004"/>
      <c r="W79" s="1004"/>
      <c r="X79" s="1004"/>
      <c r="Y79" s="1004"/>
      <c r="Z79" s="1004"/>
      <c r="AA79" s="1004"/>
      <c r="AB79" s="1004"/>
      <c r="AC79" s="1004"/>
      <c r="AD79" s="1004"/>
      <c r="AE79" s="1004"/>
      <c r="AF79" s="1004"/>
      <c r="AG79" s="1004"/>
      <c r="AH79" s="1004"/>
      <c r="AI79" s="1004"/>
      <c r="AJ79" s="1004"/>
      <c r="AK79" s="1004"/>
      <c r="AL79" s="1004"/>
      <c r="AM79" s="1004"/>
      <c r="AN79" s="1004"/>
      <c r="AO79" s="1004"/>
      <c r="AP79" s="1004"/>
      <c r="AQ79" s="1004"/>
      <c r="AR79" s="1004"/>
      <c r="AS79" s="1004"/>
      <c r="AT79" s="1004"/>
      <c r="AU79" s="1004"/>
      <c r="AV79" s="1004"/>
      <c r="AW79" s="1004"/>
      <c r="AX79" s="1004"/>
      <c r="AY79" s="1004"/>
      <c r="AZ79" s="1005"/>
      <c r="BA79" s="1005"/>
      <c r="BB79" s="1005"/>
      <c r="BC79" s="1005"/>
      <c r="BD79" s="1006"/>
      <c r="BE79" s="232"/>
      <c r="BF79" s="232"/>
      <c r="BG79" s="232"/>
      <c r="BH79" s="232"/>
      <c r="BI79" s="232"/>
      <c r="BJ79" s="221"/>
      <c r="BK79" s="221"/>
      <c r="BL79" s="221"/>
      <c r="BM79" s="221"/>
      <c r="BN79" s="221"/>
      <c r="BO79" s="232"/>
      <c r="BP79" s="232"/>
      <c r="BQ79" s="229">
        <v>73</v>
      </c>
      <c r="BR79" s="234"/>
      <c r="BS79" s="978"/>
      <c r="BT79" s="979"/>
      <c r="BU79" s="979"/>
      <c r="BV79" s="979"/>
      <c r="BW79" s="979"/>
      <c r="BX79" s="979"/>
      <c r="BY79" s="979"/>
      <c r="BZ79" s="979"/>
      <c r="CA79" s="979"/>
      <c r="CB79" s="979"/>
      <c r="CC79" s="979"/>
      <c r="CD79" s="979"/>
      <c r="CE79" s="979"/>
      <c r="CF79" s="979"/>
      <c r="CG79" s="988"/>
      <c r="CH79" s="989"/>
      <c r="CI79" s="990"/>
      <c r="CJ79" s="990"/>
      <c r="CK79" s="990"/>
      <c r="CL79" s="991"/>
      <c r="CM79" s="989"/>
      <c r="CN79" s="990"/>
      <c r="CO79" s="990"/>
      <c r="CP79" s="990"/>
      <c r="CQ79" s="991"/>
      <c r="CR79" s="989"/>
      <c r="CS79" s="990"/>
      <c r="CT79" s="990"/>
      <c r="CU79" s="990"/>
      <c r="CV79" s="991"/>
      <c r="CW79" s="989"/>
      <c r="CX79" s="990"/>
      <c r="CY79" s="990"/>
      <c r="CZ79" s="990"/>
      <c r="DA79" s="991"/>
      <c r="DB79" s="989"/>
      <c r="DC79" s="990"/>
      <c r="DD79" s="990"/>
      <c r="DE79" s="990"/>
      <c r="DF79" s="991"/>
      <c r="DG79" s="989"/>
      <c r="DH79" s="990"/>
      <c r="DI79" s="990"/>
      <c r="DJ79" s="990"/>
      <c r="DK79" s="991"/>
      <c r="DL79" s="989"/>
      <c r="DM79" s="990"/>
      <c r="DN79" s="990"/>
      <c r="DO79" s="990"/>
      <c r="DP79" s="991"/>
      <c r="DQ79" s="989"/>
      <c r="DR79" s="990"/>
      <c r="DS79" s="990"/>
      <c r="DT79" s="990"/>
      <c r="DU79" s="991"/>
      <c r="DV79" s="978"/>
      <c r="DW79" s="979"/>
      <c r="DX79" s="979"/>
      <c r="DY79" s="979"/>
      <c r="DZ79" s="980"/>
      <c r="EA79" s="221"/>
    </row>
    <row r="80" spans="1:131" ht="26.25" customHeight="1" x14ac:dyDescent="0.15">
      <c r="A80" s="229">
        <v>13</v>
      </c>
      <c r="B80" s="1007"/>
      <c r="C80" s="1008"/>
      <c r="D80" s="1008"/>
      <c r="E80" s="1008"/>
      <c r="F80" s="1008"/>
      <c r="G80" s="1008"/>
      <c r="H80" s="1008"/>
      <c r="I80" s="1008"/>
      <c r="J80" s="1008"/>
      <c r="K80" s="1008"/>
      <c r="L80" s="1008"/>
      <c r="M80" s="1008"/>
      <c r="N80" s="1008"/>
      <c r="O80" s="1008"/>
      <c r="P80" s="1009"/>
      <c r="Q80" s="1010"/>
      <c r="R80" s="1004"/>
      <c r="S80" s="1004"/>
      <c r="T80" s="1004"/>
      <c r="U80" s="1004"/>
      <c r="V80" s="1004"/>
      <c r="W80" s="1004"/>
      <c r="X80" s="1004"/>
      <c r="Y80" s="1004"/>
      <c r="Z80" s="1004"/>
      <c r="AA80" s="1004"/>
      <c r="AB80" s="1004"/>
      <c r="AC80" s="1004"/>
      <c r="AD80" s="1004"/>
      <c r="AE80" s="1004"/>
      <c r="AF80" s="1004"/>
      <c r="AG80" s="1004"/>
      <c r="AH80" s="1004"/>
      <c r="AI80" s="1004"/>
      <c r="AJ80" s="1004"/>
      <c r="AK80" s="1004"/>
      <c r="AL80" s="1004"/>
      <c r="AM80" s="1004"/>
      <c r="AN80" s="1004"/>
      <c r="AO80" s="1004"/>
      <c r="AP80" s="1004"/>
      <c r="AQ80" s="1004"/>
      <c r="AR80" s="1004"/>
      <c r="AS80" s="1004"/>
      <c r="AT80" s="1004"/>
      <c r="AU80" s="1004"/>
      <c r="AV80" s="1004"/>
      <c r="AW80" s="1004"/>
      <c r="AX80" s="1004"/>
      <c r="AY80" s="1004"/>
      <c r="AZ80" s="1005"/>
      <c r="BA80" s="1005"/>
      <c r="BB80" s="1005"/>
      <c r="BC80" s="1005"/>
      <c r="BD80" s="1006"/>
      <c r="BE80" s="232"/>
      <c r="BF80" s="232"/>
      <c r="BG80" s="232"/>
      <c r="BH80" s="232"/>
      <c r="BI80" s="232"/>
      <c r="BJ80" s="232"/>
      <c r="BK80" s="232"/>
      <c r="BL80" s="232"/>
      <c r="BM80" s="232"/>
      <c r="BN80" s="232"/>
      <c r="BO80" s="232"/>
      <c r="BP80" s="232"/>
      <c r="BQ80" s="229">
        <v>74</v>
      </c>
      <c r="BR80" s="234"/>
      <c r="BS80" s="978"/>
      <c r="BT80" s="979"/>
      <c r="BU80" s="979"/>
      <c r="BV80" s="979"/>
      <c r="BW80" s="979"/>
      <c r="BX80" s="979"/>
      <c r="BY80" s="979"/>
      <c r="BZ80" s="979"/>
      <c r="CA80" s="979"/>
      <c r="CB80" s="979"/>
      <c r="CC80" s="979"/>
      <c r="CD80" s="979"/>
      <c r="CE80" s="979"/>
      <c r="CF80" s="979"/>
      <c r="CG80" s="988"/>
      <c r="CH80" s="989"/>
      <c r="CI80" s="990"/>
      <c r="CJ80" s="990"/>
      <c r="CK80" s="990"/>
      <c r="CL80" s="991"/>
      <c r="CM80" s="989"/>
      <c r="CN80" s="990"/>
      <c r="CO80" s="990"/>
      <c r="CP80" s="990"/>
      <c r="CQ80" s="991"/>
      <c r="CR80" s="989"/>
      <c r="CS80" s="990"/>
      <c r="CT80" s="990"/>
      <c r="CU80" s="990"/>
      <c r="CV80" s="991"/>
      <c r="CW80" s="989"/>
      <c r="CX80" s="990"/>
      <c r="CY80" s="990"/>
      <c r="CZ80" s="990"/>
      <c r="DA80" s="991"/>
      <c r="DB80" s="989"/>
      <c r="DC80" s="990"/>
      <c r="DD80" s="990"/>
      <c r="DE80" s="990"/>
      <c r="DF80" s="991"/>
      <c r="DG80" s="989"/>
      <c r="DH80" s="990"/>
      <c r="DI80" s="990"/>
      <c r="DJ80" s="990"/>
      <c r="DK80" s="991"/>
      <c r="DL80" s="989"/>
      <c r="DM80" s="990"/>
      <c r="DN80" s="990"/>
      <c r="DO80" s="990"/>
      <c r="DP80" s="991"/>
      <c r="DQ80" s="989"/>
      <c r="DR80" s="990"/>
      <c r="DS80" s="990"/>
      <c r="DT80" s="990"/>
      <c r="DU80" s="991"/>
      <c r="DV80" s="978"/>
      <c r="DW80" s="979"/>
      <c r="DX80" s="979"/>
      <c r="DY80" s="979"/>
      <c r="DZ80" s="980"/>
      <c r="EA80" s="221"/>
    </row>
    <row r="81" spans="1:131" ht="26.25" customHeight="1" x14ac:dyDescent="0.15">
      <c r="A81" s="229">
        <v>14</v>
      </c>
      <c r="B81" s="1007"/>
      <c r="C81" s="1008"/>
      <c r="D81" s="1008"/>
      <c r="E81" s="1008"/>
      <c r="F81" s="1008"/>
      <c r="G81" s="1008"/>
      <c r="H81" s="1008"/>
      <c r="I81" s="1008"/>
      <c r="J81" s="1008"/>
      <c r="K81" s="1008"/>
      <c r="L81" s="1008"/>
      <c r="M81" s="1008"/>
      <c r="N81" s="1008"/>
      <c r="O81" s="1008"/>
      <c r="P81" s="1009"/>
      <c r="Q81" s="1010"/>
      <c r="R81" s="1004"/>
      <c r="S81" s="1004"/>
      <c r="T81" s="1004"/>
      <c r="U81" s="1004"/>
      <c r="V81" s="1004"/>
      <c r="W81" s="1004"/>
      <c r="X81" s="1004"/>
      <c r="Y81" s="1004"/>
      <c r="Z81" s="1004"/>
      <c r="AA81" s="1004"/>
      <c r="AB81" s="1004"/>
      <c r="AC81" s="1004"/>
      <c r="AD81" s="1004"/>
      <c r="AE81" s="1004"/>
      <c r="AF81" s="1004"/>
      <c r="AG81" s="1004"/>
      <c r="AH81" s="1004"/>
      <c r="AI81" s="1004"/>
      <c r="AJ81" s="1004"/>
      <c r="AK81" s="1004"/>
      <c r="AL81" s="1004"/>
      <c r="AM81" s="1004"/>
      <c r="AN81" s="1004"/>
      <c r="AO81" s="1004"/>
      <c r="AP81" s="1004"/>
      <c r="AQ81" s="1004"/>
      <c r="AR81" s="1004"/>
      <c r="AS81" s="1004"/>
      <c r="AT81" s="1004"/>
      <c r="AU81" s="1004"/>
      <c r="AV81" s="1004"/>
      <c r="AW81" s="1004"/>
      <c r="AX81" s="1004"/>
      <c r="AY81" s="1004"/>
      <c r="AZ81" s="1005"/>
      <c r="BA81" s="1005"/>
      <c r="BB81" s="1005"/>
      <c r="BC81" s="1005"/>
      <c r="BD81" s="1006"/>
      <c r="BE81" s="232"/>
      <c r="BF81" s="232"/>
      <c r="BG81" s="232"/>
      <c r="BH81" s="232"/>
      <c r="BI81" s="232"/>
      <c r="BJ81" s="232"/>
      <c r="BK81" s="232"/>
      <c r="BL81" s="232"/>
      <c r="BM81" s="232"/>
      <c r="BN81" s="232"/>
      <c r="BO81" s="232"/>
      <c r="BP81" s="232"/>
      <c r="BQ81" s="229">
        <v>75</v>
      </c>
      <c r="BR81" s="234"/>
      <c r="BS81" s="978"/>
      <c r="BT81" s="979"/>
      <c r="BU81" s="979"/>
      <c r="BV81" s="979"/>
      <c r="BW81" s="979"/>
      <c r="BX81" s="979"/>
      <c r="BY81" s="979"/>
      <c r="BZ81" s="979"/>
      <c r="CA81" s="979"/>
      <c r="CB81" s="979"/>
      <c r="CC81" s="979"/>
      <c r="CD81" s="979"/>
      <c r="CE81" s="979"/>
      <c r="CF81" s="979"/>
      <c r="CG81" s="988"/>
      <c r="CH81" s="989"/>
      <c r="CI81" s="990"/>
      <c r="CJ81" s="990"/>
      <c r="CK81" s="990"/>
      <c r="CL81" s="991"/>
      <c r="CM81" s="989"/>
      <c r="CN81" s="990"/>
      <c r="CO81" s="990"/>
      <c r="CP81" s="990"/>
      <c r="CQ81" s="991"/>
      <c r="CR81" s="989"/>
      <c r="CS81" s="990"/>
      <c r="CT81" s="990"/>
      <c r="CU81" s="990"/>
      <c r="CV81" s="991"/>
      <c r="CW81" s="989"/>
      <c r="CX81" s="990"/>
      <c r="CY81" s="990"/>
      <c r="CZ81" s="990"/>
      <c r="DA81" s="991"/>
      <c r="DB81" s="989"/>
      <c r="DC81" s="990"/>
      <c r="DD81" s="990"/>
      <c r="DE81" s="990"/>
      <c r="DF81" s="991"/>
      <c r="DG81" s="989"/>
      <c r="DH81" s="990"/>
      <c r="DI81" s="990"/>
      <c r="DJ81" s="990"/>
      <c r="DK81" s="991"/>
      <c r="DL81" s="989"/>
      <c r="DM81" s="990"/>
      <c r="DN81" s="990"/>
      <c r="DO81" s="990"/>
      <c r="DP81" s="991"/>
      <c r="DQ81" s="989"/>
      <c r="DR81" s="990"/>
      <c r="DS81" s="990"/>
      <c r="DT81" s="990"/>
      <c r="DU81" s="991"/>
      <c r="DV81" s="978"/>
      <c r="DW81" s="979"/>
      <c r="DX81" s="979"/>
      <c r="DY81" s="979"/>
      <c r="DZ81" s="980"/>
      <c r="EA81" s="221"/>
    </row>
    <row r="82" spans="1:131" ht="26.25" customHeight="1" x14ac:dyDescent="0.15">
      <c r="A82" s="229">
        <v>15</v>
      </c>
      <c r="B82" s="1007"/>
      <c r="C82" s="1008"/>
      <c r="D82" s="1008"/>
      <c r="E82" s="1008"/>
      <c r="F82" s="1008"/>
      <c r="G82" s="1008"/>
      <c r="H82" s="1008"/>
      <c r="I82" s="1008"/>
      <c r="J82" s="1008"/>
      <c r="K82" s="1008"/>
      <c r="L82" s="1008"/>
      <c r="M82" s="1008"/>
      <c r="N82" s="1008"/>
      <c r="O82" s="1008"/>
      <c r="P82" s="1009"/>
      <c r="Q82" s="1010"/>
      <c r="R82" s="1004"/>
      <c r="S82" s="1004"/>
      <c r="T82" s="1004"/>
      <c r="U82" s="1004"/>
      <c r="V82" s="1004"/>
      <c r="W82" s="1004"/>
      <c r="X82" s="1004"/>
      <c r="Y82" s="1004"/>
      <c r="Z82" s="1004"/>
      <c r="AA82" s="1004"/>
      <c r="AB82" s="1004"/>
      <c r="AC82" s="1004"/>
      <c r="AD82" s="1004"/>
      <c r="AE82" s="1004"/>
      <c r="AF82" s="1004"/>
      <c r="AG82" s="1004"/>
      <c r="AH82" s="1004"/>
      <c r="AI82" s="1004"/>
      <c r="AJ82" s="1004"/>
      <c r="AK82" s="1004"/>
      <c r="AL82" s="1004"/>
      <c r="AM82" s="1004"/>
      <c r="AN82" s="1004"/>
      <c r="AO82" s="1004"/>
      <c r="AP82" s="1004"/>
      <c r="AQ82" s="1004"/>
      <c r="AR82" s="1004"/>
      <c r="AS82" s="1004"/>
      <c r="AT82" s="1004"/>
      <c r="AU82" s="1004"/>
      <c r="AV82" s="1004"/>
      <c r="AW82" s="1004"/>
      <c r="AX82" s="1004"/>
      <c r="AY82" s="1004"/>
      <c r="AZ82" s="1005"/>
      <c r="BA82" s="1005"/>
      <c r="BB82" s="1005"/>
      <c r="BC82" s="1005"/>
      <c r="BD82" s="1006"/>
      <c r="BE82" s="232"/>
      <c r="BF82" s="232"/>
      <c r="BG82" s="232"/>
      <c r="BH82" s="232"/>
      <c r="BI82" s="232"/>
      <c r="BJ82" s="232"/>
      <c r="BK82" s="232"/>
      <c r="BL82" s="232"/>
      <c r="BM82" s="232"/>
      <c r="BN82" s="232"/>
      <c r="BO82" s="232"/>
      <c r="BP82" s="232"/>
      <c r="BQ82" s="229">
        <v>76</v>
      </c>
      <c r="BR82" s="234"/>
      <c r="BS82" s="978"/>
      <c r="BT82" s="979"/>
      <c r="BU82" s="979"/>
      <c r="BV82" s="979"/>
      <c r="BW82" s="979"/>
      <c r="BX82" s="979"/>
      <c r="BY82" s="979"/>
      <c r="BZ82" s="979"/>
      <c r="CA82" s="979"/>
      <c r="CB82" s="979"/>
      <c r="CC82" s="979"/>
      <c r="CD82" s="979"/>
      <c r="CE82" s="979"/>
      <c r="CF82" s="979"/>
      <c r="CG82" s="988"/>
      <c r="CH82" s="989"/>
      <c r="CI82" s="990"/>
      <c r="CJ82" s="990"/>
      <c r="CK82" s="990"/>
      <c r="CL82" s="991"/>
      <c r="CM82" s="989"/>
      <c r="CN82" s="990"/>
      <c r="CO82" s="990"/>
      <c r="CP82" s="990"/>
      <c r="CQ82" s="991"/>
      <c r="CR82" s="989"/>
      <c r="CS82" s="990"/>
      <c r="CT82" s="990"/>
      <c r="CU82" s="990"/>
      <c r="CV82" s="991"/>
      <c r="CW82" s="989"/>
      <c r="CX82" s="990"/>
      <c r="CY82" s="990"/>
      <c r="CZ82" s="990"/>
      <c r="DA82" s="991"/>
      <c r="DB82" s="989"/>
      <c r="DC82" s="990"/>
      <c r="DD82" s="990"/>
      <c r="DE82" s="990"/>
      <c r="DF82" s="991"/>
      <c r="DG82" s="989"/>
      <c r="DH82" s="990"/>
      <c r="DI82" s="990"/>
      <c r="DJ82" s="990"/>
      <c r="DK82" s="991"/>
      <c r="DL82" s="989"/>
      <c r="DM82" s="990"/>
      <c r="DN82" s="990"/>
      <c r="DO82" s="990"/>
      <c r="DP82" s="991"/>
      <c r="DQ82" s="989"/>
      <c r="DR82" s="990"/>
      <c r="DS82" s="990"/>
      <c r="DT82" s="990"/>
      <c r="DU82" s="991"/>
      <c r="DV82" s="978"/>
      <c r="DW82" s="979"/>
      <c r="DX82" s="979"/>
      <c r="DY82" s="979"/>
      <c r="DZ82" s="980"/>
      <c r="EA82" s="221"/>
    </row>
    <row r="83" spans="1:131" ht="26.25" customHeight="1" x14ac:dyDescent="0.15">
      <c r="A83" s="229">
        <v>16</v>
      </c>
      <c r="B83" s="1007"/>
      <c r="C83" s="1008"/>
      <c r="D83" s="1008"/>
      <c r="E83" s="1008"/>
      <c r="F83" s="1008"/>
      <c r="G83" s="1008"/>
      <c r="H83" s="1008"/>
      <c r="I83" s="1008"/>
      <c r="J83" s="1008"/>
      <c r="K83" s="1008"/>
      <c r="L83" s="1008"/>
      <c r="M83" s="1008"/>
      <c r="N83" s="1008"/>
      <c r="O83" s="1008"/>
      <c r="P83" s="1009"/>
      <c r="Q83" s="1010"/>
      <c r="R83" s="1004"/>
      <c r="S83" s="1004"/>
      <c r="T83" s="1004"/>
      <c r="U83" s="1004"/>
      <c r="V83" s="1004"/>
      <c r="W83" s="1004"/>
      <c r="X83" s="1004"/>
      <c r="Y83" s="1004"/>
      <c r="Z83" s="1004"/>
      <c r="AA83" s="1004"/>
      <c r="AB83" s="1004"/>
      <c r="AC83" s="1004"/>
      <c r="AD83" s="1004"/>
      <c r="AE83" s="1004"/>
      <c r="AF83" s="1004"/>
      <c r="AG83" s="1004"/>
      <c r="AH83" s="1004"/>
      <c r="AI83" s="1004"/>
      <c r="AJ83" s="1004"/>
      <c r="AK83" s="1004"/>
      <c r="AL83" s="1004"/>
      <c r="AM83" s="1004"/>
      <c r="AN83" s="1004"/>
      <c r="AO83" s="1004"/>
      <c r="AP83" s="1004"/>
      <c r="AQ83" s="1004"/>
      <c r="AR83" s="1004"/>
      <c r="AS83" s="1004"/>
      <c r="AT83" s="1004"/>
      <c r="AU83" s="1004"/>
      <c r="AV83" s="1004"/>
      <c r="AW83" s="1004"/>
      <c r="AX83" s="1004"/>
      <c r="AY83" s="1004"/>
      <c r="AZ83" s="1005"/>
      <c r="BA83" s="1005"/>
      <c r="BB83" s="1005"/>
      <c r="BC83" s="1005"/>
      <c r="BD83" s="1006"/>
      <c r="BE83" s="232"/>
      <c r="BF83" s="232"/>
      <c r="BG83" s="232"/>
      <c r="BH83" s="232"/>
      <c r="BI83" s="232"/>
      <c r="BJ83" s="232"/>
      <c r="BK83" s="232"/>
      <c r="BL83" s="232"/>
      <c r="BM83" s="232"/>
      <c r="BN83" s="232"/>
      <c r="BO83" s="232"/>
      <c r="BP83" s="232"/>
      <c r="BQ83" s="229">
        <v>77</v>
      </c>
      <c r="BR83" s="234"/>
      <c r="BS83" s="978"/>
      <c r="BT83" s="979"/>
      <c r="BU83" s="979"/>
      <c r="BV83" s="979"/>
      <c r="BW83" s="979"/>
      <c r="BX83" s="979"/>
      <c r="BY83" s="979"/>
      <c r="BZ83" s="979"/>
      <c r="CA83" s="979"/>
      <c r="CB83" s="979"/>
      <c r="CC83" s="979"/>
      <c r="CD83" s="979"/>
      <c r="CE83" s="979"/>
      <c r="CF83" s="979"/>
      <c r="CG83" s="988"/>
      <c r="CH83" s="989"/>
      <c r="CI83" s="990"/>
      <c r="CJ83" s="990"/>
      <c r="CK83" s="990"/>
      <c r="CL83" s="991"/>
      <c r="CM83" s="989"/>
      <c r="CN83" s="990"/>
      <c r="CO83" s="990"/>
      <c r="CP83" s="990"/>
      <c r="CQ83" s="991"/>
      <c r="CR83" s="989"/>
      <c r="CS83" s="990"/>
      <c r="CT83" s="990"/>
      <c r="CU83" s="990"/>
      <c r="CV83" s="991"/>
      <c r="CW83" s="989"/>
      <c r="CX83" s="990"/>
      <c r="CY83" s="990"/>
      <c r="CZ83" s="990"/>
      <c r="DA83" s="991"/>
      <c r="DB83" s="989"/>
      <c r="DC83" s="990"/>
      <c r="DD83" s="990"/>
      <c r="DE83" s="990"/>
      <c r="DF83" s="991"/>
      <c r="DG83" s="989"/>
      <c r="DH83" s="990"/>
      <c r="DI83" s="990"/>
      <c r="DJ83" s="990"/>
      <c r="DK83" s="991"/>
      <c r="DL83" s="989"/>
      <c r="DM83" s="990"/>
      <c r="DN83" s="990"/>
      <c r="DO83" s="990"/>
      <c r="DP83" s="991"/>
      <c r="DQ83" s="989"/>
      <c r="DR83" s="990"/>
      <c r="DS83" s="990"/>
      <c r="DT83" s="990"/>
      <c r="DU83" s="991"/>
      <c r="DV83" s="978"/>
      <c r="DW83" s="979"/>
      <c r="DX83" s="979"/>
      <c r="DY83" s="979"/>
      <c r="DZ83" s="980"/>
      <c r="EA83" s="221"/>
    </row>
    <row r="84" spans="1:131" ht="26.25" customHeight="1" x14ac:dyDescent="0.15">
      <c r="A84" s="229">
        <v>17</v>
      </c>
      <c r="B84" s="1007"/>
      <c r="C84" s="1008"/>
      <c r="D84" s="1008"/>
      <c r="E84" s="1008"/>
      <c r="F84" s="1008"/>
      <c r="G84" s="1008"/>
      <c r="H84" s="1008"/>
      <c r="I84" s="1008"/>
      <c r="J84" s="1008"/>
      <c r="K84" s="1008"/>
      <c r="L84" s="1008"/>
      <c r="M84" s="1008"/>
      <c r="N84" s="1008"/>
      <c r="O84" s="1008"/>
      <c r="P84" s="1009"/>
      <c r="Q84" s="1010"/>
      <c r="R84" s="1004"/>
      <c r="S84" s="1004"/>
      <c r="T84" s="1004"/>
      <c r="U84" s="1004"/>
      <c r="V84" s="1004"/>
      <c r="W84" s="1004"/>
      <c r="X84" s="1004"/>
      <c r="Y84" s="1004"/>
      <c r="Z84" s="1004"/>
      <c r="AA84" s="1004"/>
      <c r="AB84" s="1004"/>
      <c r="AC84" s="1004"/>
      <c r="AD84" s="1004"/>
      <c r="AE84" s="1004"/>
      <c r="AF84" s="1004"/>
      <c r="AG84" s="1004"/>
      <c r="AH84" s="1004"/>
      <c r="AI84" s="1004"/>
      <c r="AJ84" s="1004"/>
      <c r="AK84" s="1004"/>
      <c r="AL84" s="1004"/>
      <c r="AM84" s="1004"/>
      <c r="AN84" s="1004"/>
      <c r="AO84" s="1004"/>
      <c r="AP84" s="1004"/>
      <c r="AQ84" s="1004"/>
      <c r="AR84" s="1004"/>
      <c r="AS84" s="1004"/>
      <c r="AT84" s="1004"/>
      <c r="AU84" s="1004"/>
      <c r="AV84" s="1004"/>
      <c r="AW84" s="1004"/>
      <c r="AX84" s="1004"/>
      <c r="AY84" s="1004"/>
      <c r="AZ84" s="1005"/>
      <c r="BA84" s="1005"/>
      <c r="BB84" s="1005"/>
      <c r="BC84" s="1005"/>
      <c r="BD84" s="1006"/>
      <c r="BE84" s="232"/>
      <c r="BF84" s="232"/>
      <c r="BG84" s="232"/>
      <c r="BH84" s="232"/>
      <c r="BI84" s="232"/>
      <c r="BJ84" s="232"/>
      <c r="BK84" s="232"/>
      <c r="BL84" s="232"/>
      <c r="BM84" s="232"/>
      <c r="BN84" s="232"/>
      <c r="BO84" s="232"/>
      <c r="BP84" s="232"/>
      <c r="BQ84" s="229">
        <v>78</v>
      </c>
      <c r="BR84" s="234"/>
      <c r="BS84" s="978"/>
      <c r="BT84" s="979"/>
      <c r="BU84" s="979"/>
      <c r="BV84" s="979"/>
      <c r="BW84" s="979"/>
      <c r="BX84" s="979"/>
      <c r="BY84" s="979"/>
      <c r="BZ84" s="979"/>
      <c r="CA84" s="979"/>
      <c r="CB84" s="979"/>
      <c r="CC84" s="979"/>
      <c r="CD84" s="979"/>
      <c r="CE84" s="979"/>
      <c r="CF84" s="979"/>
      <c r="CG84" s="988"/>
      <c r="CH84" s="989"/>
      <c r="CI84" s="990"/>
      <c r="CJ84" s="990"/>
      <c r="CK84" s="990"/>
      <c r="CL84" s="991"/>
      <c r="CM84" s="989"/>
      <c r="CN84" s="990"/>
      <c r="CO84" s="990"/>
      <c r="CP84" s="990"/>
      <c r="CQ84" s="991"/>
      <c r="CR84" s="989"/>
      <c r="CS84" s="990"/>
      <c r="CT84" s="990"/>
      <c r="CU84" s="990"/>
      <c r="CV84" s="991"/>
      <c r="CW84" s="989"/>
      <c r="CX84" s="990"/>
      <c r="CY84" s="990"/>
      <c r="CZ84" s="990"/>
      <c r="DA84" s="991"/>
      <c r="DB84" s="989"/>
      <c r="DC84" s="990"/>
      <c r="DD84" s="990"/>
      <c r="DE84" s="990"/>
      <c r="DF84" s="991"/>
      <c r="DG84" s="989"/>
      <c r="DH84" s="990"/>
      <c r="DI84" s="990"/>
      <c r="DJ84" s="990"/>
      <c r="DK84" s="991"/>
      <c r="DL84" s="989"/>
      <c r="DM84" s="990"/>
      <c r="DN84" s="990"/>
      <c r="DO84" s="990"/>
      <c r="DP84" s="991"/>
      <c r="DQ84" s="989"/>
      <c r="DR84" s="990"/>
      <c r="DS84" s="990"/>
      <c r="DT84" s="990"/>
      <c r="DU84" s="991"/>
      <c r="DV84" s="978"/>
      <c r="DW84" s="979"/>
      <c r="DX84" s="979"/>
      <c r="DY84" s="979"/>
      <c r="DZ84" s="980"/>
      <c r="EA84" s="221"/>
    </row>
    <row r="85" spans="1:131" ht="26.25" customHeight="1" x14ac:dyDescent="0.15">
      <c r="A85" s="229">
        <v>18</v>
      </c>
      <c r="B85" s="1007"/>
      <c r="C85" s="1008"/>
      <c r="D85" s="1008"/>
      <c r="E85" s="1008"/>
      <c r="F85" s="1008"/>
      <c r="G85" s="1008"/>
      <c r="H85" s="1008"/>
      <c r="I85" s="1008"/>
      <c r="J85" s="1008"/>
      <c r="K85" s="1008"/>
      <c r="L85" s="1008"/>
      <c r="M85" s="1008"/>
      <c r="N85" s="1008"/>
      <c r="O85" s="1008"/>
      <c r="P85" s="1009"/>
      <c r="Q85" s="1010"/>
      <c r="R85" s="1004"/>
      <c r="S85" s="1004"/>
      <c r="T85" s="1004"/>
      <c r="U85" s="1004"/>
      <c r="V85" s="1004"/>
      <c r="W85" s="1004"/>
      <c r="X85" s="1004"/>
      <c r="Y85" s="1004"/>
      <c r="Z85" s="1004"/>
      <c r="AA85" s="1004"/>
      <c r="AB85" s="1004"/>
      <c r="AC85" s="1004"/>
      <c r="AD85" s="1004"/>
      <c r="AE85" s="1004"/>
      <c r="AF85" s="1004"/>
      <c r="AG85" s="1004"/>
      <c r="AH85" s="1004"/>
      <c r="AI85" s="1004"/>
      <c r="AJ85" s="1004"/>
      <c r="AK85" s="1004"/>
      <c r="AL85" s="1004"/>
      <c r="AM85" s="1004"/>
      <c r="AN85" s="1004"/>
      <c r="AO85" s="1004"/>
      <c r="AP85" s="1004"/>
      <c r="AQ85" s="1004"/>
      <c r="AR85" s="1004"/>
      <c r="AS85" s="1004"/>
      <c r="AT85" s="1004"/>
      <c r="AU85" s="1004"/>
      <c r="AV85" s="1004"/>
      <c r="AW85" s="1004"/>
      <c r="AX85" s="1004"/>
      <c r="AY85" s="1004"/>
      <c r="AZ85" s="1005"/>
      <c r="BA85" s="1005"/>
      <c r="BB85" s="1005"/>
      <c r="BC85" s="1005"/>
      <c r="BD85" s="1006"/>
      <c r="BE85" s="232"/>
      <c r="BF85" s="232"/>
      <c r="BG85" s="232"/>
      <c r="BH85" s="232"/>
      <c r="BI85" s="232"/>
      <c r="BJ85" s="232"/>
      <c r="BK85" s="232"/>
      <c r="BL85" s="232"/>
      <c r="BM85" s="232"/>
      <c r="BN85" s="232"/>
      <c r="BO85" s="232"/>
      <c r="BP85" s="232"/>
      <c r="BQ85" s="229">
        <v>79</v>
      </c>
      <c r="BR85" s="234"/>
      <c r="BS85" s="978"/>
      <c r="BT85" s="979"/>
      <c r="BU85" s="979"/>
      <c r="BV85" s="979"/>
      <c r="BW85" s="979"/>
      <c r="BX85" s="979"/>
      <c r="BY85" s="979"/>
      <c r="BZ85" s="979"/>
      <c r="CA85" s="979"/>
      <c r="CB85" s="979"/>
      <c r="CC85" s="979"/>
      <c r="CD85" s="979"/>
      <c r="CE85" s="979"/>
      <c r="CF85" s="979"/>
      <c r="CG85" s="988"/>
      <c r="CH85" s="989"/>
      <c r="CI85" s="990"/>
      <c r="CJ85" s="990"/>
      <c r="CK85" s="990"/>
      <c r="CL85" s="991"/>
      <c r="CM85" s="989"/>
      <c r="CN85" s="990"/>
      <c r="CO85" s="990"/>
      <c r="CP85" s="990"/>
      <c r="CQ85" s="991"/>
      <c r="CR85" s="989"/>
      <c r="CS85" s="990"/>
      <c r="CT85" s="990"/>
      <c r="CU85" s="990"/>
      <c r="CV85" s="991"/>
      <c r="CW85" s="989"/>
      <c r="CX85" s="990"/>
      <c r="CY85" s="990"/>
      <c r="CZ85" s="990"/>
      <c r="DA85" s="991"/>
      <c r="DB85" s="989"/>
      <c r="DC85" s="990"/>
      <c r="DD85" s="990"/>
      <c r="DE85" s="990"/>
      <c r="DF85" s="991"/>
      <c r="DG85" s="989"/>
      <c r="DH85" s="990"/>
      <c r="DI85" s="990"/>
      <c r="DJ85" s="990"/>
      <c r="DK85" s="991"/>
      <c r="DL85" s="989"/>
      <c r="DM85" s="990"/>
      <c r="DN85" s="990"/>
      <c r="DO85" s="990"/>
      <c r="DP85" s="991"/>
      <c r="DQ85" s="989"/>
      <c r="DR85" s="990"/>
      <c r="DS85" s="990"/>
      <c r="DT85" s="990"/>
      <c r="DU85" s="991"/>
      <c r="DV85" s="978"/>
      <c r="DW85" s="979"/>
      <c r="DX85" s="979"/>
      <c r="DY85" s="979"/>
      <c r="DZ85" s="980"/>
      <c r="EA85" s="221"/>
    </row>
    <row r="86" spans="1:131" ht="26.25" customHeight="1" x14ac:dyDescent="0.15">
      <c r="A86" s="229">
        <v>19</v>
      </c>
      <c r="B86" s="1007"/>
      <c r="C86" s="1008"/>
      <c r="D86" s="1008"/>
      <c r="E86" s="1008"/>
      <c r="F86" s="1008"/>
      <c r="G86" s="1008"/>
      <c r="H86" s="1008"/>
      <c r="I86" s="1008"/>
      <c r="J86" s="1008"/>
      <c r="K86" s="1008"/>
      <c r="L86" s="1008"/>
      <c r="M86" s="1008"/>
      <c r="N86" s="1008"/>
      <c r="O86" s="1008"/>
      <c r="P86" s="1009"/>
      <c r="Q86" s="1010"/>
      <c r="R86" s="1004"/>
      <c r="S86" s="1004"/>
      <c r="T86" s="1004"/>
      <c r="U86" s="1004"/>
      <c r="V86" s="1004"/>
      <c r="W86" s="1004"/>
      <c r="X86" s="1004"/>
      <c r="Y86" s="1004"/>
      <c r="Z86" s="1004"/>
      <c r="AA86" s="1004"/>
      <c r="AB86" s="1004"/>
      <c r="AC86" s="1004"/>
      <c r="AD86" s="1004"/>
      <c r="AE86" s="1004"/>
      <c r="AF86" s="1004"/>
      <c r="AG86" s="1004"/>
      <c r="AH86" s="1004"/>
      <c r="AI86" s="1004"/>
      <c r="AJ86" s="1004"/>
      <c r="AK86" s="1004"/>
      <c r="AL86" s="1004"/>
      <c r="AM86" s="1004"/>
      <c r="AN86" s="1004"/>
      <c r="AO86" s="1004"/>
      <c r="AP86" s="1004"/>
      <c r="AQ86" s="1004"/>
      <c r="AR86" s="1004"/>
      <c r="AS86" s="1004"/>
      <c r="AT86" s="1004"/>
      <c r="AU86" s="1004"/>
      <c r="AV86" s="1004"/>
      <c r="AW86" s="1004"/>
      <c r="AX86" s="1004"/>
      <c r="AY86" s="1004"/>
      <c r="AZ86" s="1005"/>
      <c r="BA86" s="1005"/>
      <c r="BB86" s="1005"/>
      <c r="BC86" s="1005"/>
      <c r="BD86" s="1006"/>
      <c r="BE86" s="232"/>
      <c r="BF86" s="232"/>
      <c r="BG86" s="232"/>
      <c r="BH86" s="232"/>
      <c r="BI86" s="232"/>
      <c r="BJ86" s="232"/>
      <c r="BK86" s="232"/>
      <c r="BL86" s="232"/>
      <c r="BM86" s="232"/>
      <c r="BN86" s="232"/>
      <c r="BO86" s="232"/>
      <c r="BP86" s="232"/>
      <c r="BQ86" s="229">
        <v>80</v>
      </c>
      <c r="BR86" s="234"/>
      <c r="BS86" s="978"/>
      <c r="BT86" s="979"/>
      <c r="BU86" s="979"/>
      <c r="BV86" s="979"/>
      <c r="BW86" s="979"/>
      <c r="BX86" s="979"/>
      <c r="BY86" s="979"/>
      <c r="BZ86" s="979"/>
      <c r="CA86" s="979"/>
      <c r="CB86" s="979"/>
      <c r="CC86" s="979"/>
      <c r="CD86" s="979"/>
      <c r="CE86" s="979"/>
      <c r="CF86" s="979"/>
      <c r="CG86" s="988"/>
      <c r="CH86" s="989"/>
      <c r="CI86" s="990"/>
      <c r="CJ86" s="990"/>
      <c r="CK86" s="990"/>
      <c r="CL86" s="991"/>
      <c r="CM86" s="989"/>
      <c r="CN86" s="990"/>
      <c r="CO86" s="990"/>
      <c r="CP86" s="990"/>
      <c r="CQ86" s="991"/>
      <c r="CR86" s="989"/>
      <c r="CS86" s="990"/>
      <c r="CT86" s="990"/>
      <c r="CU86" s="990"/>
      <c r="CV86" s="991"/>
      <c r="CW86" s="989"/>
      <c r="CX86" s="990"/>
      <c r="CY86" s="990"/>
      <c r="CZ86" s="990"/>
      <c r="DA86" s="991"/>
      <c r="DB86" s="989"/>
      <c r="DC86" s="990"/>
      <c r="DD86" s="990"/>
      <c r="DE86" s="990"/>
      <c r="DF86" s="991"/>
      <c r="DG86" s="989"/>
      <c r="DH86" s="990"/>
      <c r="DI86" s="990"/>
      <c r="DJ86" s="990"/>
      <c r="DK86" s="991"/>
      <c r="DL86" s="989"/>
      <c r="DM86" s="990"/>
      <c r="DN86" s="990"/>
      <c r="DO86" s="990"/>
      <c r="DP86" s="991"/>
      <c r="DQ86" s="989"/>
      <c r="DR86" s="990"/>
      <c r="DS86" s="990"/>
      <c r="DT86" s="990"/>
      <c r="DU86" s="991"/>
      <c r="DV86" s="978"/>
      <c r="DW86" s="979"/>
      <c r="DX86" s="979"/>
      <c r="DY86" s="979"/>
      <c r="DZ86" s="980"/>
      <c r="EA86" s="221"/>
    </row>
    <row r="87" spans="1:131" ht="26.25" customHeight="1" x14ac:dyDescent="0.15">
      <c r="A87" s="235">
        <v>20</v>
      </c>
      <c r="B87" s="997"/>
      <c r="C87" s="998"/>
      <c r="D87" s="998"/>
      <c r="E87" s="998"/>
      <c r="F87" s="998"/>
      <c r="G87" s="998"/>
      <c r="H87" s="998"/>
      <c r="I87" s="998"/>
      <c r="J87" s="998"/>
      <c r="K87" s="998"/>
      <c r="L87" s="998"/>
      <c r="M87" s="998"/>
      <c r="N87" s="998"/>
      <c r="O87" s="998"/>
      <c r="P87" s="999"/>
      <c r="Q87" s="1000"/>
      <c r="R87" s="1001"/>
      <c r="S87" s="1001"/>
      <c r="T87" s="1001"/>
      <c r="U87" s="1001"/>
      <c r="V87" s="1001"/>
      <c r="W87" s="1001"/>
      <c r="X87" s="1001"/>
      <c r="Y87" s="1001"/>
      <c r="Z87" s="1001"/>
      <c r="AA87" s="1001"/>
      <c r="AB87" s="1001"/>
      <c r="AC87" s="1001"/>
      <c r="AD87" s="1001"/>
      <c r="AE87" s="1001"/>
      <c r="AF87" s="1001"/>
      <c r="AG87" s="1001"/>
      <c r="AH87" s="1001"/>
      <c r="AI87" s="1001"/>
      <c r="AJ87" s="1001"/>
      <c r="AK87" s="1001"/>
      <c r="AL87" s="1001"/>
      <c r="AM87" s="1001"/>
      <c r="AN87" s="1001"/>
      <c r="AO87" s="1001"/>
      <c r="AP87" s="1001"/>
      <c r="AQ87" s="1001"/>
      <c r="AR87" s="1001"/>
      <c r="AS87" s="1001"/>
      <c r="AT87" s="1001"/>
      <c r="AU87" s="1001"/>
      <c r="AV87" s="1001"/>
      <c r="AW87" s="1001"/>
      <c r="AX87" s="1001"/>
      <c r="AY87" s="1001"/>
      <c r="AZ87" s="1002"/>
      <c r="BA87" s="1002"/>
      <c r="BB87" s="1002"/>
      <c r="BC87" s="1002"/>
      <c r="BD87" s="1003"/>
      <c r="BE87" s="232"/>
      <c r="BF87" s="232"/>
      <c r="BG87" s="232"/>
      <c r="BH87" s="232"/>
      <c r="BI87" s="232"/>
      <c r="BJ87" s="232"/>
      <c r="BK87" s="232"/>
      <c r="BL87" s="232"/>
      <c r="BM87" s="232"/>
      <c r="BN87" s="232"/>
      <c r="BO87" s="232"/>
      <c r="BP87" s="232"/>
      <c r="BQ87" s="229">
        <v>81</v>
      </c>
      <c r="BR87" s="234"/>
      <c r="BS87" s="978"/>
      <c r="BT87" s="979"/>
      <c r="BU87" s="979"/>
      <c r="BV87" s="979"/>
      <c r="BW87" s="979"/>
      <c r="BX87" s="979"/>
      <c r="BY87" s="979"/>
      <c r="BZ87" s="979"/>
      <c r="CA87" s="979"/>
      <c r="CB87" s="979"/>
      <c r="CC87" s="979"/>
      <c r="CD87" s="979"/>
      <c r="CE87" s="979"/>
      <c r="CF87" s="979"/>
      <c r="CG87" s="988"/>
      <c r="CH87" s="989"/>
      <c r="CI87" s="990"/>
      <c r="CJ87" s="990"/>
      <c r="CK87" s="990"/>
      <c r="CL87" s="991"/>
      <c r="CM87" s="989"/>
      <c r="CN87" s="990"/>
      <c r="CO87" s="990"/>
      <c r="CP87" s="990"/>
      <c r="CQ87" s="991"/>
      <c r="CR87" s="989"/>
      <c r="CS87" s="990"/>
      <c r="CT87" s="990"/>
      <c r="CU87" s="990"/>
      <c r="CV87" s="991"/>
      <c r="CW87" s="989"/>
      <c r="CX87" s="990"/>
      <c r="CY87" s="990"/>
      <c r="CZ87" s="990"/>
      <c r="DA87" s="991"/>
      <c r="DB87" s="989"/>
      <c r="DC87" s="990"/>
      <c r="DD87" s="990"/>
      <c r="DE87" s="990"/>
      <c r="DF87" s="991"/>
      <c r="DG87" s="989"/>
      <c r="DH87" s="990"/>
      <c r="DI87" s="990"/>
      <c r="DJ87" s="990"/>
      <c r="DK87" s="991"/>
      <c r="DL87" s="989"/>
      <c r="DM87" s="990"/>
      <c r="DN87" s="990"/>
      <c r="DO87" s="990"/>
      <c r="DP87" s="991"/>
      <c r="DQ87" s="989"/>
      <c r="DR87" s="990"/>
      <c r="DS87" s="990"/>
      <c r="DT87" s="990"/>
      <c r="DU87" s="991"/>
      <c r="DV87" s="978"/>
      <c r="DW87" s="979"/>
      <c r="DX87" s="979"/>
      <c r="DY87" s="979"/>
      <c r="DZ87" s="980"/>
      <c r="EA87" s="221"/>
    </row>
    <row r="88" spans="1:131" ht="26.25" customHeight="1" thickBot="1" x14ac:dyDescent="0.2">
      <c r="A88" s="231" t="s">
        <v>388</v>
      </c>
      <c r="B88" s="970" t="s">
        <v>419</v>
      </c>
      <c r="C88" s="971"/>
      <c r="D88" s="971"/>
      <c r="E88" s="971"/>
      <c r="F88" s="971"/>
      <c r="G88" s="971"/>
      <c r="H88" s="971"/>
      <c r="I88" s="971"/>
      <c r="J88" s="971"/>
      <c r="K88" s="971"/>
      <c r="L88" s="971"/>
      <c r="M88" s="971"/>
      <c r="N88" s="971"/>
      <c r="O88" s="971"/>
      <c r="P88" s="981"/>
      <c r="Q88" s="995"/>
      <c r="R88" s="996"/>
      <c r="S88" s="996"/>
      <c r="T88" s="996"/>
      <c r="U88" s="996"/>
      <c r="V88" s="996"/>
      <c r="W88" s="996"/>
      <c r="X88" s="996"/>
      <c r="Y88" s="996"/>
      <c r="Z88" s="996"/>
      <c r="AA88" s="996"/>
      <c r="AB88" s="996"/>
      <c r="AC88" s="996"/>
      <c r="AD88" s="996"/>
      <c r="AE88" s="996"/>
      <c r="AF88" s="992">
        <v>7129</v>
      </c>
      <c r="AG88" s="992"/>
      <c r="AH88" s="992"/>
      <c r="AI88" s="992"/>
      <c r="AJ88" s="992"/>
      <c r="AK88" s="996"/>
      <c r="AL88" s="996"/>
      <c r="AM88" s="996"/>
      <c r="AN88" s="996"/>
      <c r="AO88" s="996"/>
      <c r="AP88" s="992">
        <v>3168</v>
      </c>
      <c r="AQ88" s="992"/>
      <c r="AR88" s="992"/>
      <c r="AS88" s="992"/>
      <c r="AT88" s="992"/>
      <c r="AU88" s="992">
        <v>917</v>
      </c>
      <c r="AV88" s="992"/>
      <c r="AW88" s="992"/>
      <c r="AX88" s="992"/>
      <c r="AY88" s="992"/>
      <c r="AZ88" s="993"/>
      <c r="BA88" s="993"/>
      <c r="BB88" s="993"/>
      <c r="BC88" s="993"/>
      <c r="BD88" s="994"/>
      <c r="BE88" s="232"/>
      <c r="BF88" s="232"/>
      <c r="BG88" s="232"/>
      <c r="BH88" s="232"/>
      <c r="BI88" s="232"/>
      <c r="BJ88" s="232"/>
      <c r="BK88" s="232"/>
      <c r="BL88" s="232"/>
      <c r="BM88" s="232"/>
      <c r="BN88" s="232"/>
      <c r="BO88" s="232"/>
      <c r="BP88" s="232"/>
      <c r="BQ88" s="229">
        <v>82</v>
      </c>
      <c r="BR88" s="234"/>
      <c r="BS88" s="978"/>
      <c r="BT88" s="979"/>
      <c r="BU88" s="979"/>
      <c r="BV88" s="979"/>
      <c r="BW88" s="979"/>
      <c r="BX88" s="979"/>
      <c r="BY88" s="979"/>
      <c r="BZ88" s="979"/>
      <c r="CA88" s="979"/>
      <c r="CB88" s="979"/>
      <c r="CC88" s="979"/>
      <c r="CD88" s="979"/>
      <c r="CE88" s="979"/>
      <c r="CF88" s="979"/>
      <c r="CG88" s="988"/>
      <c r="CH88" s="989"/>
      <c r="CI88" s="990"/>
      <c r="CJ88" s="990"/>
      <c r="CK88" s="990"/>
      <c r="CL88" s="991"/>
      <c r="CM88" s="989"/>
      <c r="CN88" s="990"/>
      <c r="CO88" s="990"/>
      <c r="CP88" s="990"/>
      <c r="CQ88" s="991"/>
      <c r="CR88" s="989"/>
      <c r="CS88" s="990"/>
      <c r="CT88" s="990"/>
      <c r="CU88" s="990"/>
      <c r="CV88" s="991"/>
      <c r="CW88" s="989"/>
      <c r="CX88" s="990"/>
      <c r="CY88" s="990"/>
      <c r="CZ88" s="990"/>
      <c r="DA88" s="991"/>
      <c r="DB88" s="989"/>
      <c r="DC88" s="990"/>
      <c r="DD88" s="990"/>
      <c r="DE88" s="990"/>
      <c r="DF88" s="991"/>
      <c r="DG88" s="989"/>
      <c r="DH88" s="990"/>
      <c r="DI88" s="990"/>
      <c r="DJ88" s="990"/>
      <c r="DK88" s="991"/>
      <c r="DL88" s="989"/>
      <c r="DM88" s="990"/>
      <c r="DN88" s="990"/>
      <c r="DO88" s="990"/>
      <c r="DP88" s="991"/>
      <c r="DQ88" s="989"/>
      <c r="DR88" s="990"/>
      <c r="DS88" s="990"/>
      <c r="DT88" s="990"/>
      <c r="DU88" s="991"/>
      <c r="DV88" s="978"/>
      <c r="DW88" s="979"/>
      <c r="DX88" s="979"/>
      <c r="DY88" s="979"/>
      <c r="DZ88" s="980"/>
      <c r="EA88" s="221"/>
    </row>
    <row r="89" spans="1:131" ht="26.25" hidden="1" customHeight="1" x14ac:dyDescent="0.15">
      <c r="A89" s="236"/>
      <c r="B89" s="237"/>
      <c r="C89" s="237"/>
      <c r="D89" s="237"/>
      <c r="E89" s="237"/>
      <c r="F89" s="237"/>
      <c r="G89" s="237"/>
      <c r="H89" s="237"/>
      <c r="I89" s="237"/>
      <c r="J89" s="237"/>
      <c r="K89" s="237"/>
      <c r="L89" s="237"/>
      <c r="M89" s="237"/>
      <c r="N89" s="237"/>
      <c r="O89" s="237"/>
      <c r="P89" s="237"/>
      <c r="Q89" s="238"/>
      <c r="R89" s="238"/>
      <c r="S89" s="238"/>
      <c r="T89" s="238"/>
      <c r="U89" s="238"/>
      <c r="V89" s="238"/>
      <c r="W89" s="238"/>
      <c r="X89" s="238"/>
      <c r="Y89" s="238"/>
      <c r="Z89" s="238"/>
      <c r="AA89" s="238"/>
      <c r="AB89" s="238"/>
      <c r="AC89" s="238"/>
      <c r="AD89" s="238"/>
      <c r="AE89" s="238"/>
      <c r="AF89" s="238"/>
      <c r="AG89" s="238"/>
      <c r="AH89" s="238"/>
      <c r="AI89" s="238"/>
      <c r="AJ89" s="238"/>
      <c r="AK89" s="238"/>
      <c r="AL89" s="238"/>
      <c r="AM89" s="238"/>
      <c r="AN89" s="238"/>
      <c r="AO89" s="238"/>
      <c r="AP89" s="238"/>
      <c r="AQ89" s="238"/>
      <c r="AR89" s="238"/>
      <c r="AS89" s="238"/>
      <c r="AT89" s="238"/>
      <c r="AU89" s="238"/>
      <c r="AV89" s="238"/>
      <c r="AW89" s="238"/>
      <c r="AX89" s="238"/>
      <c r="AY89" s="238"/>
      <c r="AZ89" s="239"/>
      <c r="BA89" s="239"/>
      <c r="BB89" s="239"/>
      <c r="BC89" s="239"/>
      <c r="BD89" s="239"/>
      <c r="BE89" s="232"/>
      <c r="BF89" s="232"/>
      <c r="BG89" s="232"/>
      <c r="BH89" s="232"/>
      <c r="BI89" s="232"/>
      <c r="BJ89" s="232"/>
      <c r="BK89" s="232"/>
      <c r="BL89" s="232"/>
      <c r="BM89" s="232"/>
      <c r="BN89" s="232"/>
      <c r="BO89" s="232"/>
      <c r="BP89" s="232"/>
      <c r="BQ89" s="229">
        <v>83</v>
      </c>
      <c r="BR89" s="234"/>
      <c r="BS89" s="978"/>
      <c r="BT89" s="979"/>
      <c r="BU89" s="979"/>
      <c r="BV89" s="979"/>
      <c r="BW89" s="979"/>
      <c r="BX89" s="979"/>
      <c r="BY89" s="979"/>
      <c r="BZ89" s="979"/>
      <c r="CA89" s="979"/>
      <c r="CB89" s="979"/>
      <c r="CC89" s="979"/>
      <c r="CD89" s="979"/>
      <c r="CE89" s="979"/>
      <c r="CF89" s="979"/>
      <c r="CG89" s="988"/>
      <c r="CH89" s="989"/>
      <c r="CI89" s="990"/>
      <c r="CJ89" s="990"/>
      <c r="CK89" s="990"/>
      <c r="CL89" s="991"/>
      <c r="CM89" s="989"/>
      <c r="CN89" s="990"/>
      <c r="CO89" s="990"/>
      <c r="CP89" s="990"/>
      <c r="CQ89" s="991"/>
      <c r="CR89" s="989"/>
      <c r="CS89" s="990"/>
      <c r="CT89" s="990"/>
      <c r="CU89" s="990"/>
      <c r="CV89" s="991"/>
      <c r="CW89" s="989"/>
      <c r="CX89" s="990"/>
      <c r="CY89" s="990"/>
      <c r="CZ89" s="990"/>
      <c r="DA89" s="991"/>
      <c r="DB89" s="989"/>
      <c r="DC89" s="990"/>
      <c r="DD89" s="990"/>
      <c r="DE89" s="990"/>
      <c r="DF89" s="991"/>
      <c r="DG89" s="989"/>
      <c r="DH89" s="990"/>
      <c r="DI89" s="990"/>
      <c r="DJ89" s="990"/>
      <c r="DK89" s="991"/>
      <c r="DL89" s="989"/>
      <c r="DM89" s="990"/>
      <c r="DN89" s="990"/>
      <c r="DO89" s="990"/>
      <c r="DP89" s="991"/>
      <c r="DQ89" s="989"/>
      <c r="DR89" s="990"/>
      <c r="DS89" s="990"/>
      <c r="DT89" s="990"/>
      <c r="DU89" s="991"/>
      <c r="DV89" s="978"/>
      <c r="DW89" s="979"/>
      <c r="DX89" s="979"/>
      <c r="DY89" s="979"/>
      <c r="DZ89" s="980"/>
      <c r="EA89" s="221"/>
    </row>
    <row r="90" spans="1:131" ht="26.25" hidden="1" customHeight="1" x14ac:dyDescent="0.15">
      <c r="A90" s="236"/>
      <c r="B90" s="237"/>
      <c r="C90" s="237"/>
      <c r="D90" s="237"/>
      <c r="E90" s="237"/>
      <c r="F90" s="237"/>
      <c r="G90" s="237"/>
      <c r="H90" s="237"/>
      <c r="I90" s="237"/>
      <c r="J90" s="237"/>
      <c r="K90" s="237"/>
      <c r="L90" s="237"/>
      <c r="M90" s="237"/>
      <c r="N90" s="237"/>
      <c r="O90" s="237"/>
      <c r="P90" s="237"/>
      <c r="Q90" s="238"/>
      <c r="R90" s="238"/>
      <c r="S90" s="238"/>
      <c r="T90" s="238"/>
      <c r="U90" s="238"/>
      <c r="V90" s="238"/>
      <c r="W90" s="238"/>
      <c r="X90" s="238"/>
      <c r="Y90" s="238"/>
      <c r="Z90" s="238"/>
      <c r="AA90" s="238"/>
      <c r="AB90" s="238"/>
      <c r="AC90" s="238"/>
      <c r="AD90" s="238"/>
      <c r="AE90" s="238"/>
      <c r="AF90" s="238"/>
      <c r="AG90" s="238"/>
      <c r="AH90" s="238"/>
      <c r="AI90" s="238"/>
      <c r="AJ90" s="238"/>
      <c r="AK90" s="238"/>
      <c r="AL90" s="238"/>
      <c r="AM90" s="238"/>
      <c r="AN90" s="238"/>
      <c r="AO90" s="238"/>
      <c r="AP90" s="238"/>
      <c r="AQ90" s="238"/>
      <c r="AR90" s="238"/>
      <c r="AS90" s="238"/>
      <c r="AT90" s="238"/>
      <c r="AU90" s="238"/>
      <c r="AV90" s="238"/>
      <c r="AW90" s="238"/>
      <c r="AX90" s="238"/>
      <c r="AY90" s="238"/>
      <c r="AZ90" s="239"/>
      <c r="BA90" s="239"/>
      <c r="BB90" s="239"/>
      <c r="BC90" s="239"/>
      <c r="BD90" s="239"/>
      <c r="BE90" s="232"/>
      <c r="BF90" s="232"/>
      <c r="BG90" s="232"/>
      <c r="BH90" s="232"/>
      <c r="BI90" s="232"/>
      <c r="BJ90" s="232"/>
      <c r="BK90" s="232"/>
      <c r="BL90" s="232"/>
      <c r="BM90" s="232"/>
      <c r="BN90" s="232"/>
      <c r="BO90" s="232"/>
      <c r="BP90" s="232"/>
      <c r="BQ90" s="229">
        <v>84</v>
      </c>
      <c r="BR90" s="234"/>
      <c r="BS90" s="978"/>
      <c r="BT90" s="979"/>
      <c r="BU90" s="979"/>
      <c r="BV90" s="979"/>
      <c r="BW90" s="979"/>
      <c r="BX90" s="979"/>
      <c r="BY90" s="979"/>
      <c r="BZ90" s="979"/>
      <c r="CA90" s="979"/>
      <c r="CB90" s="979"/>
      <c r="CC90" s="979"/>
      <c r="CD90" s="979"/>
      <c r="CE90" s="979"/>
      <c r="CF90" s="979"/>
      <c r="CG90" s="988"/>
      <c r="CH90" s="989"/>
      <c r="CI90" s="990"/>
      <c r="CJ90" s="990"/>
      <c r="CK90" s="990"/>
      <c r="CL90" s="991"/>
      <c r="CM90" s="989"/>
      <c r="CN90" s="990"/>
      <c r="CO90" s="990"/>
      <c r="CP90" s="990"/>
      <c r="CQ90" s="991"/>
      <c r="CR90" s="989"/>
      <c r="CS90" s="990"/>
      <c r="CT90" s="990"/>
      <c r="CU90" s="990"/>
      <c r="CV90" s="991"/>
      <c r="CW90" s="989"/>
      <c r="CX90" s="990"/>
      <c r="CY90" s="990"/>
      <c r="CZ90" s="990"/>
      <c r="DA90" s="991"/>
      <c r="DB90" s="989"/>
      <c r="DC90" s="990"/>
      <c r="DD90" s="990"/>
      <c r="DE90" s="990"/>
      <c r="DF90" s="991"/>
      <c r="DG90" s="989"/>
      <c r="DH90" s="990"/>
      <c r="DI90" s="990"/>
      <c r="DJ90" s="990"/>
      <c r="DK90" s="991"/>
      <c r="DL90" s="989"/>
      <c r="DM90" s="990"/>
      <c r="DN90" s="990"/>
      <c r="DO90" s="990"/>
      <c r="DP90" s="991"/>
      <c r="DQ90" s="989"/>
      <c r="DR90" s="990"/>
      <c r="DS90" s="990"/>
      <c r="DT90" s="990"/>
      <c r="DU90" s="991"/>
      <c r="DV90" s="978"/>
      <c r="DW90" s="979"/>
      <c r="DX90" s="979"/>
      <c r="DY90" s="979"/>
      <c r="DZ90" s="980"/>
      <c r="EA90" s="221"/>
    </row>
    <row r="91" spans="1:131" ht="26.25" hidden="1" customHeight="1" x14ac:dyDescent="0.15">
      <c r="A91" s="236"/>
      <c r="B91" s="237"/>
      <c r="C91" s="237"/>
      <c r="D91" s="237"/>
      <c r="E91" s="237"/>
      <c r="F91" s="237"/>
      <c r="G91" s="237"/>
      <c r="H91" s="237"/>
      <c r="I91" s="237"/>
      <c r="J91" s="237"/>
      <c r="K91" s="237"/>
      <c r="L91" s="237"/>
      <c r="M91" s="237"/>
      <c r="N91" s="237"/>
      <c r="O91" s="237"/>
      <c r="P91" s="237"/>
      <c r="Q91" s="238"/>
      <c r="R91" s="238"/>
      <c r="S91" s="238"/>
      <c r="T91" s="238"/>
      <c r="U91" s="238"/>
      <c r="V91" s="238"/>
      <c r="W91" s="238"/>
      <c r="X91" s="238"/>
      <c r="Y91" s="238"/>
      <c r="Z91" s="238"/>
      <c r="AA91" s="238"/>
      <c r="AB91" s="238"/>
      <c r="AC91" s="238"/>
      <c r="AD91" s="238"/>
      <c r="AE91" s="238"/>
      <c r="AF91" s="238"/>
      <c r="AG91" s="238"/>
      <c r="AH91" s="238"/>
      <c r="AI91" s="238"/>
      <c r="AJ91" s="238"/>
      <c r="AK91" s="238"/>
      <c r="AL91" s="238"/>
      <c r="AM91" s="238"/>
      <c r="AN91" s="238"/>
      <c r="AO91" s="238"/>
      <c r="AP91" s="238"/>
      <c r="AQ91" s="238"/>
      <c r="AR91" s="238"/>
      <c r="AS91" s="238"/>
      <c r="AT91" s="238"/>
      <c r="AU91" s="238"/>
      <c r="AV91" s="238"/>
      <c r="AW91" s="238"/>
      <c r="AX91" s="238"/>
      <c r="AY91" s="238"/>
      <c r="AZ91" s="239"/>
      <c r="BA91" s="239"/>
      <c r="BB91" s="239"/>
      <c r="BC91" s="239"/>
      <c r="BD91" s="239"/>
      <c r="BE91" s="232"/>
      <c r="BF91" s="232"/>
      <c r="BG91" s="232"/>
      <c r="BH91" s="232"/>
      <c r="BI91" s="232"/>
      <c r="BJ91" s="232"/>
      <c r="BK91" s="232"/>
      <c r="BL91" s="232"/>
      <c r="BM91" s="232"/>
      <c r="BN91" s="232"/>
      <c r="BO91" s="232"/>
      <c r="BP91" s="232"/>
      <c r="BQ91" s="229">
        <v>85</v>
      </c>
      <c r="BR91" s="234"/>
      <c r="BS91" s="978"/>
      <c r="BT91" s="979"/>
      <c r="BU91" s="979"/>
      <c r="BV91" s="979"/>
      <c r="BW91" s="979"/>
      <c r="BX91" s="979"/>
      <c r="BY91" s="979"/>
      <c r="BZ91" s="979"/>
      <c r="CA91" s="979"/>
      <c r="CB91" s="979"/>
      <c r="CC91" s="979"/>
      <c r="CD91" s="979"/>
      <c r="CE91" s="979"/>
      <c r="CF91" s="979"/>
      <c r="CG91" s="988"/>
      <c r="CH91" s="989"/>
      <c r="CI91" s="990"/>
      <c r="CJ91" s="990"/>
      <c r="CK91" s="990"/>
      <c r="CL91" s="991"/>
      <c r="CM91" s="989"/>
      <c r="CN91" s="990"/>
      <c r="CO91" s="990"/>
      <c r="CP91" s="990"/>
      <c r="CQ91" s="991"/>
      <c r="CR91" s="989"/>
      <c r="CS91" s="990"/>
      <c r="CT91" s="990"/>
      <c r="CU91" s="990"/>
      <c r="CV91" s="991"/>
      <c r="CW91" s="989"/>
      <c r="CX91" s="990"/>
      <c r="CY91" s="990"/>
      <c r="CZ91" s="990"/>
      <c r="DA91" s="991"/>
      <c r="DB91" s="989"/>
      <c r="DC91" s="990"/>
      <c r="DD91" s="990"/>
      <c r="DE91" s="990"/>
      <c r="DF91" s="991"/>
      <c r="DG91" s="989"/>
      <c r="DH91" s="990"/>
      <c r="DI91" s="990"/>
      <c r="DJ91" s="990"/>
      <c r="DK91" s="991"/>
      <c r="DL91" s="989"/>
      <c r="DM91" s="990"/>
      <c r="DN91" s="990"/>
      <c r="DO91" s="990"/>
      <c r="DP91" s="991"/>
      <c r="DQ91" s="989"/>
      <c r="DR91" s="990"/>
      <c r="DS91" s="990"/>
      <c r="DT91" s="990"/>
      <c r="DU91" s="991"/>
      <c r="DV91" s="978"/>
      <c r="DW91" s="979"/>
      <c r="DX91" s="979"/>
      <c r="DY91" s="979"/>
      <c r="DZ91" s="980"/>
      <c r="EA91" s="221"/>
    </row>
    <row r="92" spans="1:131" ht="26.25" hidden="1" customHeight="1" x14ac:dyDescent="0.15">
      <c r="A92" s="236"/>
      <c r="B92" s="237"/>
      <c r="C92" s="237"/>
      <c r="D92" s="237"/>
      <c r="E92" s="237"/>
      <c r="F92" s="237"/>
      <c r="G92" s="237"/>
      <c r="H92" s="237"/>
      <c r="I92" s="237"/>
      <c r="J92" s="237"/>
      <c r="K92" s="237"/>
      <c r="L92" s="237"/>
      <c r="M92" s="237"/>
      <c r="N92" s="237"/>
      <c r="O92" s="237"/>
      <c r="P92" s="237"/>
      <c r="Q92" s="238"/>
      <c r="R92" s="238"/>
      <c r="S92" s="238"/>
      <c r="T92" s="238"/>
      <c r="U92" s="238"/>
      <c r="V92" s="238"/>
      <c r="W92" s="238"/>
      <c r="X92" s="238"/>
      <c r="Y92" s="238"/>
      <c r="Z92" s="238"/>
      <c r="AA92" s="238"/>
      <c r="AB92" s="238"/>
      <c r="AC92" s="238"/>
      <c r="AD92" s="238"/>
      <c r="AE92" s="238"/>
      <c r="AF92" s="238"/>
      <c r="AG92" s="238"/>
      <c r="AH92" s="238"/>
      <c r="AI92" s="238"/>
      <c r="AJ92" s="238"/>
      <c r="AK92" s="238"/>
      <c r="AL92" s="238"/>
      <c r="AM92" s="238"/>
      <c r="AN92" s="238"/>
      <c r="AO92" s="238"/>
      <c r="AP92" s="238"/>
      <c r="AQ92" s="238"/>
      <c r="AR92" s="238"/>
      <c r="AS92" s="238"/>
      <c r="AT92" s="238"/>
      <c r="AU92" s="238"/>
      <c r="AV92" s="238"/>
      <c r="AW92" s="238"/>
      <c r="AX92" s="238"/>
      <c r="AY92" s="238"/>
      <c r="AZ92" s="239"/>
      <c r="BA92" s="239"/>
      <c r="BB92" s="239"/>
      <c r="BC92" s="239"/>
      <c r="BD92" s="239"/>
      <c r="BE92" s="232"/>
      <c r="BF92" s="232"/>
      <c r="BG92" s="232"/>
      <c r="BH92" s="232"/>
      <c r="BI92" s="232"/>
      <c r="BJ92" s="232"/>
      <c r="BK92" s="232"/>
      <c r="BL92" s="232"/>
      <c r="BM92" s="232"/>
      <c r="BN92" s="232"/>
      <c r="BO92" s="232"/>
      <c r="BP92" s="232"/>
      <c r="BQ92" s="229">
        <v>86</v>
      </c>
      <c r="BR92" s="234"/>
      <c r="BS92" s="978"/>
      <c r="BT92" s="979"/>
      <c r="BU92" s="979"/>
      <c r="BV92" s="979"/>
      <c r="BW92" s="979"/>
      <c r="BX92" s="979"/>
      <c r="BY92" s="979"/>
      <c r="BZ92" s="979"/>
      <c r="CA92" s="979"/>
      <c r="CB92" s="979"/>
      <c r="CC92" s="979"/>
      <c r="CD92" s="979"/>
      <c r="CE92" s="979"/>
      <c r="CF92" s="979"/>
      <c r="CG92" s="988"/>
      <c r="CH92" s="989"/>
      <c r="CI92" s="990"/>
      <c r="CJ92" s="990"/>
      <c r="CK92" s="990"/>
      <c r="CL92" s="991"/>
      <c r="CM92" s="989"/>
      <c r="CN92" s="990"/>
      <c r="CO92" s="990"/>
      <c r="CP92" s="990"/>
      <c r="CQ92" s="991"/>
      <c r="CR92" s="989"/>
      <c r="CS92" s="990"/>
      <c r="CT92" s="990"/>
      <c r="CU92" s="990"/>
      <c r="CV92" s="991"/>
      <c r="CW92" s="989"/>
      <c r="CX92" s="990"/>
      <c r="CY92" s="990"/>
      <c r="CZ92" s="990"/>
      <c r="DA92" s="991"/>
      <c r="DB92" s="989"/>
      <c r="DC92" s="990"/>
      <c r="DD92" s="990"/>
      <c r="DE92" s="990"/>
      <c r="DF92" s="991"/>
      <c r="DG92" s="989"/>
      <c r="DH92" s="990"/>
      <c r="DI92" s="990"/>
      <c r="DJ92" s="990"/>
      <c r="DK92" s="991"/>
      <c r="DL92" s="989"/>
      <c r="DM92" s="990"/>
      <c r="DN92" s="990"/>
      <c r="DO92" s="990"/>
      <c r="DP92" s="991"/>
      <c r="DQ92" s="989"/>
      <c r="DR92" s="990"/>
      <c r="DS92" s="990"/>
      <c r="DT92" s="990"/>
      <c r="DU92" s="991"/>
      <c r="DV92" s="978"/>
      <c r="DW92" s="979"/>
      <c r="DX92" s="979"/>
      <c r="DY92" s="979"/>
      <c r="DZ92" s="980"/>
      <c r="EA92" s="221"/>
    </row>
    <row r="93" spans="1:131" ht="26.25" hidden="1" customHeight="1" x14ac:dyDescent="0.15">
      <c r="A93" s="236"/>
      <c r="B93" s="237"/>
      <c r="C93" s="237"/>
      <c r="D93" s="237"/>
      <c r="E93" s="237"/>
      <c r="F93" s="237"/>
      <c r="G93" s="237"/>
      <c r="H93" s="237"/>
      <c r="I93" s="237"/>
      <c r="J93" s="237"/>
      <c r="K93" s="237"/>
      <c r="L93" s="237"/>
      <c r="M93" s="237"/>
      <c r="N93" s="237"/>
      <c r="O93" s="237"/>
      <c r="P93" s="237"/>
      <c r="Q93" s="238"/>
      <c r="R93" s="238"/>
      <c r="S93" s="238"/>
      <c r="T93" s="238"/>
      <c r="U93" s="238"/>
      <c r="V93" s="238"/>
      <c r="W93" s="238"/>
      <c r="X93" s="238"/>
      <c r="Y93" s="238"/>
      <c r="Z93" s="238"/>
      <c r="AA93" s="238"/>
      <c r="AB93" s="238"/>
      <c r="AC93" s="238"/>
      <c r="AD93" s="238"/>
      <c r="AE93" s="238"/>
      <c r="AF93" s="238"/>
      <c r="AG93" s="238"/>
      <c r="AH93" s="238"/>
      <c r="AI93" s="238"/>
      <c r="AJ93" s="238"/>
      <c r="AK93" s="238"/>
      <c r="AL93" s="238"/>
      <c r="AM93" s="238"/>
      <c r="AN93" s="238"/>
      <c r="AO93" s="238"/>
      <c r="AP93" s="238"/>
      <c r="AQ93" s="238"/>
      <c r="AR93" s="238"/>
      <c r="AS93" s="238"/>
      <c r="AT93" s="238"/>
      <c r="AU93" s="238"/>
      <c r="AV93" s="238"/>
      <c r="AW93" s="238"/>
      <c r="AX93" s="238"/>
      <c r="AY93" s="238"/>
      <c r="AZ93" s="239"/>
      <c r="BA93" s="239"/>
      <c r="BB93" s="239"/>
      <c r="BC93" s="239"/>
      <c r="BD93" s="239"/>
      <c r="BE93" s="232"/>
      <c r="BF93" s="232"/>
      <c r="BG93" s="232"/>
      <c r="BH93" s="232"/>
      <c r="BI93" s="232"/>
      <c r="BJ93" s="232"/>
      <c r="BK93" s="232"/>
      <c r="BL93" s="232"/>
      <c r="BM93" s="232"/>
      <c r="BN93" s="232"/>
      <c r="BO93" s="232"/>
      <c r="BP93" s="232"/>
      <c r="BQ93" s="229">
        <v>87</v>
      </c>
      <c r="BR93" s="234"/>
      <c r="BS93" s="978"/>
      <c r="BT93" s="979"/>
      <c r="BU93" s="979"/>
      <c r="BV93" s="979"/>
      <c r="BW93" s="979"/>
      <c r="BX93" s="979"/>
      <c r="BY93" s="979"/>
      <c r="BZ93" s="979"/>
      <c r="CA93" s="979"/>
      <c r="CB93" s="979"/>
      <c r="CC93" s="979"/>
      <c r="CD93" s="979"/>
      <c r="CE93" s="979"/>
      <c r="CF93" s="979"/>
      <c r="CG93" s="988"/>
      <c r="CH93" s="989"/>
      <c r="CI93" s="990"/>
      <c r="CJ93" s="990"/>
      <c r="CK93" s="990"/>
      <c r="CL93" s="991"/>
      <c r="CM93" s="989"/>
      <c r="CN93" s="990"/>
      <c r="CO93" s="990"/>
      <c r="CP93" s="990"/>
      <c r="CQ93" s="991"/>
      <c r="CR93" s="989"/>
      <c r="CS93" s="990"/>
      <c r="CT93" s="990"/>
      <c r="CU93" s="990"/>
      <c r="CV93" s="991"/>
      <c r="CW93" s="989"/>
      <c r="CX93" s="990"/>
      <c r="CY93" s="990"/>
      <c r="CZ93" s="990"/>
      <c r="DA93" s="991"/>
      <c r="DB93" s="989"/>
      <c r="DC93" s="990"/>
      <c r="DD93" s="990"/>
      <c r="DE93" s="990"/>
      <c r="DF93" s="991"/>
      <c r="DG93" s="989"/>
      <c r="DH93" s="990"/>
      <c r="DI93" s="990"/>
      <c r="DJ93" s="990"/>
      <c r="DK93" s="991"/>
      <c r="DL93" s="989"/>
      <c r="DM93" s="990"/>
      <c r="DN93" s="990"/>
      <c r="DO93" s="990"/>
      <c r="DP93" s="991"/>
      <c r="DQ93" s="989"/>
      <c r="DR93" s="990"/>
      <c r="DS93" s="990"/>
      <c r="DT93" s="990"/>
      <c r="DU93" s="991"/>
      <c r="DV93" s="978"/>
      <c r="DW93" s="979"/>
      <c r="DX93" s="979"/>
      <c r="DY93" s="979"/>
      <c r="DZ93" s="980"/>
      <c r="EA93" s="221"/>
    </row>
    <row r="94" spans="1:131" ht="26.25" hidden="1" customHeight="1" x14ac:dyDescent="0.15">
      <c r="A94" s="236"/>
      <c r="B94" s="237"/>
      <c r="C94" s="237"/>
      <c r="D94" s="237"/>
      <c r="E94" s="237"/>
      <c r="F94" s="237"/>
      <c r="G94" s="237"/>
      <c r="H94" s="237"/>
      <c r="I94" s="237"/>
      <c r="J94" s="237"/>
      <c r="K94" s="237"/>
      <c r="L94" s="237"/>
      <c r="M94" s="237"/>
      <c r="N94" s="237"/>
      <c r="O94" s="237"/>
      <c r="P94" s="237"/>
      <c r="Q94" s="238"/>
      <c r="R94" s="238"/>
      <c r="S94" s="238"/>
      <c r="T94" s="238"/>
      <c r="U94" s="238"/>
      <c r="V94" s="238"/>
      <c r="W94" s="238"/>
      <c r="X94" s="238"/>
      <c r="Y94" s="238"/>
      <c r="Z94" s="238"/>
      <c r="AA94" s="238"/>
      <c r="AB94" s="238"/>
      <c r="AC94" s="238"/>
      <c r="AD94" s="238"/>
      <c r="AE94" s="238"/>
      <c r="AF94" s="238"/>
      <c r="AG94" s="238"/>
      <c r="AH94" s="238"/>
      <c r="AI94" s="238"/>
      <c r="AJ94" s="238"/>
      <c r="AK94" s="238"/>
      <c r="AL94" s="238"/>
      <c r="AM94" s="238"/>
      <c r="AN94" s="238"/>
      <c r="AO94" s="238"/>
      <c r="AP94" s="238"/>
      <c r="AQ94" s="238"/>
      <c r="AR94" s="238"/>
      <c r="AS94" s="238"/>
      <c r="AT94" s="238"/>
      <c r="AU94" s="238"/>
      <c r="AV94" s="238"/>
      <c r="AW94" s="238"/>
      <c r="AX94" s="238"/>
      <c r="AY94" s="238"/>
      <c r="AZ94" s="239"/>
      <c r="BA94" s="239"/>
      <c r="BB94" s="239"/>
      <c r="BC94" s="239"/>
      <c r="BD94" s="239"/>
      <c r="BE94" s="232"/>
      <c r="BF94" s="232"/>
      <c r="BG94" s="232"/>
      <c r="BH94" s="232"/>
      <c r="BI94" s="232"/>
      <c r="BJ94" s="232"/>
      <c r="BK94" s="232"/>
      <c r="BL94" s="232"/>
      <c r="BM94" s="232"/>
      <c r="BN94" s="232"/>
      <c r="BO94" s="232"/>
      <c r="BP94" s="232"/>
      <c r="BQ94" s="229">
        <v>88</v>
      </c>
      <c r="BR94" s="234"/>
      <c r="BS94" s="978"/>
      <c r="BT94" s="979"/>
      <c r="BU94" s="979"/>
      <c r="BV94" s="979"/>
      <c r="BW94" s="979"/>
      <c r="BX94" s="979"/>
      <c r="BY94" s="979"/>
      <c r="BZ94" s="979"/>
      <c r="CA94" s="979"/>
      <c r="CB94" s="979"/>
      <c r="CC94" s="979"/>
      <c r="CD94" s="979"/>
      <c r="CE94" s="979"/>
      <c r="CF94" s="979"/>
      <c r="CG94" s="988"/>
      <c r="CH94" s="989"/>
      <c r="CI94" s="990"/>
      <c r="CJ94" s="990"/>
      <c r="CK94" s="990"/>
      <c r="CL94" s="991"/>
      <c r="CM94" s="989"/>
      <c r="CN94" s="990"/>
      <c r="CO94" s="990"/>
      <c r="CP94" s="990"/>
      <c r="CQ94" s="991"/>
      <c r="CR94" s="989"/>
      <c r="CS94" s="990"/>
      <c r="CT94" s="990"/>
      <c r="CU94" s="990"/>
      <c r="CV94" s="991"/>
      <c r="CW94" s="989"/>
      <c r="CX94" s="990"/>
      <c r="CY94" s="990"/>
      <c r="CZ94" s="990"/>
      <c r="DA94" s="991"/>
      <c r="DB94" s="989"/>
      <c r="DC94" s="990"/>
      <c r="DD94" s="990"/>
      <c r="DE94" s="990"/>
      <c r="DF94" s="991"/>
      <c r="DG94" s="989"/>
      <c r="DH94" s="990"/>
      <c r="DI94" s="990"/>
      <c r="DJ94" s="990"/>
      <c r="DK94" s="991"/>
      <c r="DL94" s="989"/>
      <c r="DM94" s="990"/>
      <c r="DN94" s="990"/>
      <c r="DO94" s="990"/>
      <c r="DP94" s="991"/>
      <c r="DQ94" s="989"/>
      <c r="DR94" s="990"/>
      <c r="DS94" s="990"/>
      <c r="DT94" s="990"/>
      <c r="DU94" s="991"/>
      <c r="DV94" s="978"/>
      <c r="DW94" s="979"/>
      <c r="DX94" s="979"/>
      <c r="DY94" s="979"/>
      <c r="DZ94" s="980"/>
      <c r="EA94" s="221"/>
    </row>
    <row r="95" spans="1:131" ht="26.25" hidden="1" customHeight="1" x14ac:dyDescent="0.15">
      <c r="A95" s="236"/>
      <c r="B95" s="237"/>
      <c r="C95" s="237"/>
      <c r="D95" s="237"/>
      <c r="E95" s="237"/>
      <c r="F95" s="237"/>
      <c r="G95" s="237"/>
      <c r="H95" s="237"/>
      <c r="I95" s="237"/>
      <c r="J95" s="237"/>
      <c r="K95" s="237"/>
      <c r="L95" s="237"/>
      <c r="M95" s="237"/>
      <c r="N95" s="237"/>
      <c r="O95" s="237"/>
      <c r="P95" s="237"/>
      <c r="Q95" s="238"/>
      <c r="R95" s="238"/>
      <c r="S95" s="238"/>
      <c r="T95" s="238"/>
      <c r="U95" s="238"/>
      <c r="V95" s="238"/>
      <c r="W95" s="238"/>
      <c r="X95" s="238"/>
      <c r="Y95" s="238"/>
      <c r="Z95" s="238"/>
      <c r="AA95" s="238"/>
      <c r="AB95" s="238"/>
      <c r="AC95" s="238"/>
      <c r="AD95" s="238"/>
      <c r="AE95" s="238"/>
      <c r="AF95" s="238"/>
      <c r="AG95" s="238"/>
      <c r="AH95" s="238"/>
      <c r="AI95" s="238"/>
      <c r="AJ95" s="238"/>
      <c r="AK95" s="238"/>
      <c r="AL95" s="238"/>
      <c r="AM95" s="238"/>
      <c r="AN95" s="238"/>
      <c r="AO95" s="238"/>
      <c r="AP95" s="238"/>
      <c r="AQ95" s="238"/>
      <c r="AR95" s="238"/>
      <c r="AS95" s="238"/>
      <c r="AT95" s="238"/>
      <c r="AU95" s="238"/>
      <c r="AV95" s="238"/>
      <c r="AW95" s="238"/>
      <c r="AX95" s="238"/>
      <c r="AY95" s="238"/>
      <c r="AZ95" s="239"/>
      <c r="BA95" s="239"/>
      <c r="BB95" s="239"/>
      <c r="BC95" s="239"/>
      <c r="BD95" s="239"/>
      <c r="BE95" s="232"/>
      <c r="BF95" s="232"/>
      <c r="BG95" s="232"/>
      <c r="BH95" s="232"/>
      <c r="BI95" s="232"/>
      <c r="BJ95" s="232"/>
      <c r="BK95" s="232"/>
      <c r="BL95" s="232"/>
      <c r="BM95" s="232"/>
      <c r="BN95" s="232"/>
      <c r="BO95" s="232"/>
      <c r="BP95" s="232"/>
      <c r="BQ95" s="229">
        <v>89</v>
      </c>
      <c r="BR95" s="234"/>
      <c r="BS95" s="978"/>
      <c r="BT95" s="979"/>
      <c r="BU95" s="979"/>
      <c r="BV95" s="979"/>
      <c r="BW95" s="979"/>
      <c r="BX95" s="979"/>
      <c r="BY95" s="979"/>
      <c r="BZ95" s="979"/>
      <c r="CA95" s="979"/>
      <c r="CB95" s="979"/>
      <c r="CC95" s="979"/>
      <c r="CD95" s="979"/>
      <c r="CE95" s="979"/>
      <c r="CF95" s="979"/>
      <c r="CG95" s="988"/>
      <c r="CH95" s="989"/>
      <c r="CI95" s="990"/>
      <c r="CJ95" s="990"/>
      <c r="CK95" s="990"/>
      <c r="CL95" s="991"/>
      <c r="CM95" s="989"/>
      <c r="CN95" s="990"/>
      <c r="CO95" s="990"/>
      <c r="CP95" s="990"/>
      <c r="CQ95" s="991"/>
      <c r="CR95" s="989"/>
      <c r="CS95" s="990"/>
      <c r="CT95" s="990"/>
      <c r="CU95" s="990"/>
      <c r="CV95" s="991"/>
      <c r="CW95" s="989"/>
      <c r="CX95" s="990"/>
      <c r="CY95" s="990"/>
      <c r="CZ95" s="990"/>
      <c r="DA95" s="991"/>
      <c r="DB95" s="989"/>
      <c r="DC95" s="990"/>
      <c r="DD95" s="990"/>
      <c r="DE95" s="990"/>
      <c r="DF95" s="991"/>
      <c r="DG95" s="989"/>
      <c r="DH95" s="990"/>
      <c r="DI95" s="990"/>
      <c r="DJ95" s="990"/>
      <c r="DK95" s="991"/>
      <c r="DL95" s="989"/>
      <c r="DM95" s="990"/>
      <c r="DN95" s="990"/>
      <c r="DO95" s="990"/>
      <c r="DP95" s="991"/>
      <c r="DQ95" s="989"/>
      <c r="DR95" s="990"/>
      <c r="DS95" s="990"/>
      <c r="DT95" s="990"/>
      <c r="DU95" s="991"/>
      <c r="DV95" s="978"/>
      <c r="DW95" s="979"/>
      <c r="DX95" s="979"/>
      <c r="DY95" s="979"/>
      <c r="DZ95" s="980"/>
      <c r="EA95" s="221"/>
    </row>
    <row r="96" spans="1:131" ht="26.25" hidden="1" customHeight="1" x14ac:dyDescent="0.15">
      <c r="A96" s="236"/>
      <c r="B96" s="237"/>
      <c r="C96" s="237"/>
      <c r="D96" s="237"/>
      <c r="E96" s="237"/>
      <c r="F96" s="237"/>
      <c r="G96" s="237"/>
      <c r="H96" s="237"/>
      <c r="I96" s="237"/>
      <c r="J96" s="237"/>
      <c r="K96" s="237"/>
      <c r="L96" s="237"/>
      <c r="M96" s="237"/>
      <c r="N96" s="237"/>
      <c r="O96" s="237"/>
      <c r="P96" s="237"/>
      <c r="Q96" s="238"/>
      <c r="R96" s="238"/>
      <c r="S96" s="238"/>
      <c r="T96" s="238"/>
      <c r="U96" s="238"/>
      <c r="V96" s="238"/>
      <c r="W96" s="238"/>
      <c r="X96" s="238"/>
      <c r="Y96" s="238"/>
      <c r="Z96" s="238"/>
      <c r="AA96" s="238"/>
      <c r="AB96" s="238"/>
      <c r="AC96" s="238"/>
      <c r="AD96" s="238"/>
      <c r="AE96" s="238"/>
      <c r="AF96" s="238"/>
      <c r="AG96" s="238"/>
      <c r="AH96" s="238"/>
      <c r="AI96" s="238"/>
      <c r="AJ96" s="238"/>
      <c r="AK96" s="238"/>
      <c r="AL96" s="238"/>
      <c r="AM96" s="238"/>
      <c r="AN96" s="238"/>
      <c r="AO96" s="238"/>
      <c r="AP96" s="238"/>
      <c r="AQ96" s="238"/>
      <c r="AR96" s="238"/>
      <c r="AS96" s="238"/>
      <c r="AT96" s="238"/>
      <c r="AU96" s="238"/>
      <c r="AV96" s="238"/>
      <c r="AW96" s="238"/>
      <c r="AX96" s="238"/>
      <c r="AY96" s="238"/>
      <c r="AZ96" s="239"/>
      <c r="BA96" s="239"/>
      <c r="BB96" s="239"/>
      <c r="BC96" s="239"/>
      <c r="BD96" s="239"/>
      <c r="BE96" s="232"/>
      <c r="BF96" s="232"/>
      <c r="BG96" s="232"/>
      <c r="BH96" s="232"/>
      <c r="BI96" s="232"/>
      <c r="BJ96" s="232"/>
      <c r="BK96" s="232"/>
      <c r="BL96" s="232"/>
      <c r="BM96" s="232"/>
      <c r="BN96" s="232"/>
      <c r="BO96" s="232"/>
      <c r="BP96" s="232"/>
      <c r="BQ96" s="229">
        <v>90</v>
      </c>
      <c r="BR96" s="234"/>
      <c r="BS96" s="978"/>
      <c r="BT96" s="979"/>
      <c r="BU96" s="979"/>
      <c r="BV96" s="979"/>
      <c r="BW96" s="979"/>
      <c r="BX96" s="979"/>
      <c r="BY96" s="979"/>
      <c r="BZ96" s="979"/>
      <c r="CA96" s="979"/>
      <c r="CB96" s="979"/>
      <c r="CC96" s="979"/>
      <c r="CD96" s="979"/>
      <c r="CE96" s="979"/>
      <c r="CF96" s="979"/>
      <c r="CG96" s="988"/>
      <c r="CH96" s="989"/>
      <c r="CI96" s="990"/>
      <c r="CJ96" s="990"/>
      <c r="CK96" s="990"/>
      <c r="CL96" s="991"/>
      <c r="CM96" s="989"/>
      <c r="CN96" s="990"/>
      <c r="CO96" s="990"/>
      <c r="CP96" s="990"/>
      <c r="CQ96" s="991"/>
      <c r="CR96" s="989"/>
      <c r="CS96" s="990"/>
      <c r="CT96" s="990"/>
      <c r="CU96" s="990"/>
      <c r="CV96" s="991"/>
      <c r="CW96" s="989"/>
      <c r="CX96" s="990"/>
      <c r="CY96" s="990"/>
      <c r="CZ96" s="990"/>
      <c r="DA96" s="991"/>
      <c r="DB96" s="989"/>
      <c r="DC96" s="990"/>
      <c r="DD96" s="990"/>
      <c r="DE96" s="990"/>
      <c r="DF96" s="991"/>
      <c r="DG96" s="989"/>
      <c r="DH96" s="990"/>
      <c r="DI96" s="990"/>
      <c r="DJ96" s="990"/>
      <c r="DK96" s="991"/>
      <c r="DL96" s="989"/>
      <c r="DM96" s="990"/>
      <c r="DN96" s="990"/>
      <c r="DO96" s="990"/>
      <c r="DP96" s="991"/>
      <c r="DQ96" s="989"/>
      <c r="DR96" s="990"/>
      <c r="DS96" s="990"/>
      <c r="DT96" s="990"/>
      <c r="DU96" s="991"/>
      <c r="DV96" s="978"/>
      <c r="DW96" s="979"/>
      <c r="DX96" s="979"/>
      <c r="DY96" s="979"/>
      <c r="DZ96" s="980"/>
      <c r="EA96" s="221"/>
    </row>
    <row r="97" spans="1:131" ht="26.25" hidden="1" customHeight="1" x14ac:dyDescent="0.15">
      <c r="A97" s="236"/>
      <c r="B97" s="237"/>
      <c r="C97" s="237"/>
      <c r="D97" s="237"/>
      <c r="E97" s="237"/>
      <c r="F97" s="237"/>
      <c r="G97" s="237"/>
      <c r="H97" s="237"/>
      <c r="I97" s="237"/>
      <c r="J97" s="237"/>
      <c r="K97" s="237"/>
      <c r="L97" s="237"/>
      <c r="M97" s="237"/>
      <c r="N97" s="237"/>
      <c r="O97" s="237"/>
      <c r="P97" s="237"/>
      <c r="Q97" s="238"/>
      <c r="R97" s="238"/>
      <c r="S97" s="238"/>
      <c r="T97" s="238"/>
      <c r="U97" s="238"/>
      <c r="V97" s="238"/>
      <c r="W97" s="238"/>
      <c r="X97" s="238"/>
      <c r="Y97" s="238"/>
      <c r="Z97" s="238"/>
      <c r="AA97" s="238"/>
      <c r="AB97" s="238"/>
      <c r="AC97" s="238"/>
      <c r="AD97" s="238"/>
      <c r="AE97" s="238"/>
      <c r="AF97" s="238"/>
      <c r="AG97" s="238"/>
      <c r="AH97" s="238"/>
      <c r="AI97" s="238"/>
      <c r="AJ97" s="238"/>
      <c r="AK97" s="238"/>
      <c r="AL97" s="238"/>
      <c r="AM97" s="238"/>
      <c r="AN97" s="238"/>
      <c r="AO97" s="238"/>
      <c r="AP97" s="238"/>
      <c r="AQ97" s="238"/>
      <c r="AR97" s="238"/>
      <c r="AS97" s="238"/>
      <c r="AT97" s="238"/>
      <c r="AU97" s="238"/>
      <c r="AV97" s="238"/>
      <c r="AW97" s="238"/>
      <c r="AX97" s="238"/>
      <c r="AY97" s="238"/>
      <c r="AZ97" s="239"/>
      <c r="BA97" s="239"/>
      <c r="BB97" s="239"/>
      <c r="BC97" s="239"/>
      <c r="BD97" s="239"/>
      <c r="BE97" s="232"/>
      <c r="BF97" s="232"/>
      <c r="BG97" s="232"/>
      <c r="BH97" s="232"/>
      <c r="BI97" s="232"/>
      <c r="BJ97" s="232"/>
      <c r="BK97" s="232"/>
      <c r="BL97" s="232"/>
      <c r="BM97" s="232"/>
      <c r="BN97" s="232"/>
      <c r="BO97" s="232"/>
      <c r="BP97" s="232"/>
      <c r="BQ97" s="229">
        <v>91</v>
      </c>
      <c r="BR97" s="234"/>
      <c r="BS97" s="978"/>
      <c r="BT97" s="979"/>
      <c r="BU97" s="979"/>
      <c r="BV97" s="979"/>
      <c r="BW97" s="979"/>
      <c r="BX97" s="979"/>
      <c r="BY97" s="979"/>
      <c r="BZ97" s="979"/>
      <c r="CA97" s="979"/>
      <c r="CB97" s="979"/>
      <c r="CC97" s="979"/>
      <c r="CD97" s="979"/>
      <c r="CE97" s="979"/>
      <c r="CF97" s="979"/>
      <c r="CG97" s="988"/>
      <c r="CH97" s="989"/>
      <c r="CI97" s="990"/>
      <c r="CJ97" s="990"/>
      <c r="CK97" s="990"/>
      <c r="CL97" s="991"/>
      <c r="CM97" s="989"/>
      <c r="CN97" s="990"/>
      <c r="CO97" s="990"/>
      <c r="CP97" s="990"/>
      <c r="CQ97" s="991"/>
      <c r="CR97" s="989"/>
      <c r="CS97" s="990"/>
      <c r="CT97" s="990"/>
      <c r="CU97" s="990"/>
      <c r="CV97" s="991"/>
      <c r="CW97" s="989"/>
      <c r="CX97" s="990"/>
      <c r="CY97" s="990"/>
      <c r="CZ97" s="990"/>
      <c r="DA97" s="991"/>
      <c r="DB97" s="989"/>
      <c r="DC97" s="990"/>
      <c r="DD97" s="990"/>
      <c r="DE97" s="990"/>
      <c r="DF97" s="991"/>
      <c r="DG97" s="989"/>
      <c r="DH97" s="990"/>
      <c r="DI97" s="990"/>
      <c r="DJ97" s="990"/>
      <c r="DK97" s="991"/>
      <c r="DL97" s="989"/>
      <c r="DM97" s="990"/>
      <c r="DN97" s="990"/>
      <c r="DO97" s="990"/>
      <c r="DP97" s="991"/>
      <c r="DQ97" s="989"/>
      <c r="DR97" s="990"/>
      <c r="DS97" s="990"/>
      <c r="DT97" s="990"/>
      <c r="DU97" s="991"/>
      <c r="DV97" s="978"/>
      <c r="DW97" s="979"/>
      <c r="DX97" s="979"/>
      <c r="DY97" s="979"/>
      <c r="DZ97" s="980"/>
      <c r="EA97" s="221"/>
    </row>
    <row r="98" spans="1:131" ht="26.25" hidden="1" customHeight="1" x14ac:dyDescent="0.15">
      <c r="A98" s="236"/>
      <c r="B98" s="237"/>
      <c r="C98" s="237"/>
      <c r="D98" s="237"/>
      <c r="E98" s="237"/>
      <c r="F98" s="237"/>
      <c r="G98" s="237"/>
      <c r="H98" s="237"/>
      <c r="I98" s="237"/>
      <c r="J98" s="237"/>
      <c r="K98" s="237"/>
      <c r="L98" s="237"/>
      <c r="M98" s="237"/>
      <c r="N98" s="237"/>
      <c r="O98" s="237"/>
      <c r="P98" s="237"/>
      <c r="Q98" s="238"/>
      <c r="R98" s="238"/>
      <c r="S98" s="238"/>
      <c r="T98" s="238"/>
      <c r="U98" s="238"/>
      <c r="V98" s="238"/>
      <c r="W98" s="238"/>
      <c r="X98" s="238"/>
      <c r="Y98" s="238"/>
      <c r="Z98" s="238"/>
      <c r="AA98" s="238"/>
      <c r="AB98" s="238"/>
      <c r="AC98" s="238"/>
      <c r="AD98" s="238"/>
      <c r="AE98" s="238"/>
      <c r="AF98" s="238"/>
      <c r="AG98" s="238"/>
      <c r="AH98" s="238"/>
      <c r="AI98" s="238"/>
      <c r="AJ98" s="238"/>
      <c r="AK98" s="238"/>
      <c r="AL98" s="238"/>
      <c r="AM98" s="238"/>
      <c r="AN98" s="238"/>
      <c r="AO98" s="238"/>
      <c r="AP98" s="238"/>
      <c r="AQ98" s="238"/>
      <c r="AR98" s="238"/>
      <c r="AS98" s="238"/>
      <c r="AT98" s="238"/>
      <c r="AU98" s="238"/>
      <c r="AV98" s="238"/>
      <c r="AW98" s="238"/>
      <c r="AX98" s="238"/>
      <c r="AY98" s="238"/>
      <c r="AZ98" s="239"/>
      <c r="BA98" s="239"/>
      <c r="BB98" s="239"/>
      <c r="BC98" s="239"/>
      <c r="BD98" s="239"/>
      <c r="BE98" s="232"/>
      <c r="BF98" s="232"/>
      <c r="BG98" s="232"/>
      <c r="BH98" s="232"/>
      <c r="BI98" s="232"/>
      <c r="BJ98" s="232"/>
      <c r="BK98" s="232"/>
      <c r="BL98" s="232"/>
      <c r="BM98" s="232"/>
      <c r="BN98" s="232"/>
      <c r="BO98" s="232"/>
      <c r="BP98" s="232"/>
      <c r="BQ98" s="229">
        <v>92</v>
      </c>
      <c r="BR98" s="234"/>
      <c r="BS98" s="978"/>
      <c r="BT98" s="979"/>
      <c r="BU98" s="979"/>
      <c r="BV98" s="979"/>
      <c r="BW98" s="979"/>
      <c r="BX98" s="979"/>
      <c r="BY98" s="979"/>
      <c r="BZ98" s="979"/>
      <c r="CA98" s="979"/>
      <c r="CB98" s="979"/>
      <c r="CC98" s="979"/>
      <c r="CD98" s="979"/>
      <c r="CE98" s="979"/>
      <c r="CF98" s="979"/>
      <c r="CG98" s="988"/>
      <c r="CH98" s="989"/>
      <c r="CI98" s="990"/>
      <c r="CJ98" s="990"/>
      <c r="CK98" s="990"/>
      <c r="CL98" s="991"/>
      <c r="CM98" s="989"/>
      <c r="CN98" s="990"/>
      <c r="CO98" s="990"/>
      <c r="CP98" s="990"/>
      <c r="CQ98" s="991"/>
      <c r="CR98" s="989"/>
      <c r="CS98" s="990"/>
      <c r="CT98" s="990"/>
      <c r="CU98" s="990"/>
      <c r="CV98" s="991"/>
      <c r="CW98" s="989"/>
      <c r="CX98" s="990"/>
      <c r="CY98" s="990"/>
      <c r="CZ98" s="990"/>
      <c r="DA98" s="991"/>
      <c r="DB98" s="989"/>
      <c r="DC98" s="990"/>
      <c r="DD98" s="990"/>
      <c r="DE98" s="990"/>
      <c r="DF98" s="991"/>
      <c r="DG98" s="989"/>
      <c r="DH98" s="990"/>
      <c r="DI98" s="990"/>
      <c r="DJ98" s="990"/>
      <c r="DK98" s="991"/>
      <c r="DL98" s="989"/>
      <c r="DM98" s="990"/>
      <c r="DN98" s="990"/>
      <c r="DO98" s="990"/>
      <c r="DP98" s="991"/>
      <c r="DQ98" s="989"/>
      <c r="DR98" s="990"/>
      <c r="DS98" s="990"/>
      <c r="DT98" s="990"/>
      <c r="DU98" s="991"/>
      <c r="DV98" s="978"/>
      <c r="DW98" s="979"/>
      <c r="DX98" s="979"/>
      <c r="DY98" s="979"/>
      <c r="DZ98" s="980"/>
      <c r="EA98" s="221"/>
    </row>
    <row r="99" spans="1:131" ht="26.25" hidden="1" customHeight="1" x14ac:dyDescent="0.15">
      <c r="A99" s="236"/>
      <c r="B99" s="237"/>
      <c r="C99" s="237"/>
      <c r="D99" s="237"/>
      <c r="E99" s="237"/>
      <c r="F99" s="237"/>
      <c r="G99" s="237"/>
      <c r="H99" s="237"/>
      <c r="I99" s="237"/>
      <c r="J99" s="237"/>
      <c r="K99" s="237"/>
      <c r="L99" s="237"/>
      <c r="M99" s="237"/>
      <c r="N99" s="237"/>
      <c r="O99" s="237"/>
      <c r="P99" s="237"/>
      <c r="Q99" s="238"/>
      <c r="R99" s="238"/>
      <c r="S99" s="238"/>
      <c r="T99" s="238"/>
      <c r="U99" s="238"/>
      <c r="V99" s="238"/>
      <c r="W99" s="238"/>
      <c r="X99" s="238"/>
      <c r="Y99" s="238"/>
      <c r="Z99" s="238"/>
      <c r="AA99" s="238"/>
      <c r="AB99" s="238"/>
      <c r="AC99" s="238"/>
      <c r="AD99" s="238"/>
      <c r="AE99" s="238"/>
      <c r="AF99" s="238"/>
      <c r="AG99" s="238"/>
      <c r="AH99" s="238"/>
      <c r="AI99" s="238"/>
      <c r="AJ99" s="238"/>
      <c r="AK99" s="238"/>
      <c r="AL99" s="238"/>
      <c r="AM99" s="238"/>
      <c r="AN99" s="238"/>
      <c r="AO99" s="238"/>
      <c r="AP99" s="238"/>
      <c r="AQ99" s="238"/>
      <c r="AR99" s="238"/>
      <c r="AS99" s="238"/>
      <c r="AT99" s="238"/>
      <c r="AU99" s="238"/>
      <c r="AV99" s="238"/>
      <c r="AW99" s="238"/>
      <c r="AX99" s="238"/>
      <c r="AY99" s="238"/>
      <c r="AZ99" s="239"/>
      <c r="BA99" s="239"/>
      <c r="BB99" s="239"/>
      <c r="BC99" s="239"/>
      <c r="BD99" s="239"/>
      <c r="BE99" s="232"/>
      <c r="BF99" s="232"/>
      <c r="BG99" s="232"/>
      <c r="BH99" s="232"/>
      <c r="BI99" s="232"/>
      <c r="BJ99" s="232"/>
      <c r="BK99" s="232"/>
      <c r="BL99" s="232"/>
      <c r="BM99" s="232"/>
      <c r="BN99" s="232"/>
      <c r="BO99" s="232"/>
      <c r="BP99" s="232"/>
      <c r="BQ99" s="229">
        <v>93</v>
      </c>
      <c r="BR99" s="234"/>
      <c r="BS99" s="978"/>
      <c r="BT99" s="979"/>
      <c r="BU99" s="979"/>
      <c r="BV99" s="979"/>
      <c r="BW99" s="979"/>
      <c r="BX99" s="979"/>
      <c r="BY99" s="979"/>
      <c r="BZ99" s="979"/>
      <c r="CA99" s="979"/>
      <c r="CB99" s="979"/>
      <c r="CC99" s="979"/>
      <c r="CD99" s="979"/>
      <c r="CE99" s="979"/>
      <c r="CF99" s="979"/>
      <c r="CG99" s="988"/>
      <c r="CH99" s="989"/>
      <c r="CI99" s="990"/>
      <c r="CJ99" s="990"/>
      <c r="CK99" s="990"/>
      <c r="CL99" s="991"/>
      <c r="CM99" s="989"/>
      <c r="CN99" s="990"/>
      <c r="CO99" s="990"/>
      <c r="CP99" s="990"/>
      <c r="CQ99" s="991"/>
      <c r="CR99" s="989"/>
      <c r="CS99" s="990"/>
      <c r="CT99" s="990"/>
      <c r="CU99" s="990"/>
      <c r="CV99" s="991"/>
      <c r="CW99" s="989"/>
      <c r="CX99" s="990"/>
      <c r="CY99" s="990"/>
      <c r="CZ99" s="990"/>
      <c r="DA99" s="991"/>
      <c r="DB99" s="989"/>
      <c r="DC99" s="990"/>
      <c r="DD99" s="990"/>
      <c r="DE99" s="990"/>
      <c r="DF99" s="991"/>
      <c r="DG99" s="989"/>
      <c r="DH99" s="990"/>
      <c r="DI99" s="990"/>
      <c r="DJ99" s="990"/>
      <c r="DK99" s="991"/>
      <c r="DL99" s="989"/>
      <c r="DM99" s="990"/>
      <c r="DN99" s="990"/>
      <c r="DO99" s="990"/>
      <c r="DP99" s="991"/>
      <c r="DQ99" s="989"/>
      <c r="DR99" s="990"/>
      <c r="DS99" s="990"/>
      <c r="DT99" s="990"/>
      <c r="DU99" s="991"/>
      <c r="DV99" s="978"/>
      <c r="DW99" s="979"/>
      <c r="DX99" s="979"/>
      <c r="DY99" s="979"/>
      <c r="DZ99" s="980"/>
      <c r="EA99" s="221"/>
    </row>
    <row r="100" spans="1:131" ht="26.25" hidden="1" customHeight="1" x14ac:dyDescent="0.15">
      <c r="A100" s="236"/>
      <c r="B100" s="237"/>
      <c r="C100" s="237"/>
      <c r="D100" s="237"/>
      <c r="E100" s="237"/>
      <c r="F100" s="237"/>
      <c r="G100" s="237"/>
      <c r="H100" s="237"/>
      <c r="I100" s="237"/>
      <c r="J100" s="237"/>
      <c r="K100" s="237"/>
      <c r="L100" s="237"/>
      <c r="M100" s="237"/>
      <c r="N100" s="237"/>
      <c r="O100" s="237"/>
      <c r="P100" s="237"/>
      <c r="Q100" s="238"/>
      <c r="R100" s="238"/>
      <c r="S100" s="238"/>
      <c r="T100" s="238"/>
      <c r="U100" s="238"/>
      <c r="V100" s="238"/>
      <c r="W100" s="238"/>
      <c r="X100" s="238"/>
      <c r="Y100" s="238"/>
      <c r="Z100" s="238"/>
      <c r="AA100" s="238"/>
      <c r="AB100" s="238"/>
      <c r="AC100" s="238"/>
      <c r="AD100" s="238"/>
      <c r="AE100" s="238"/>
      <c r="AF100" s="238"/>
      <c r="AG100" s="238"/>
      <c r="AH100" s="238"/>
      <c r="AI100" s="238"/>
      <c r="AJ100" s="238"/>
      <c r="AK100" s="238"/>
      <c r="AL100" s="238"/>
      <c r="AM100" s="238"/>
      <c r="AN100" s="238"/>
      <c r="AO100" s="238"/>
      <c r="AP100" s="238"/>
      <c r="AQ100" s="238"/>
      <c r="AR100" s="238"/>
      <c r="AS100" s="238"/>
      <c r="AT100" s="238"/>
      <c r="AU100" s="238"/>
      <c r="AV100" s="238"/>
      <c r="AW100" s="238"/>
      <c r="AX100" s="238"/>
      <c r="AY100" s="238"/>
      <c r="AZ100" s="239"/>
      <c r="BA100" s="239"/>
      <c r="BB100" s="239"/>
      <c r="BC100" s="239"/>
      <c r="BD100" s="239"/>
      <c r="BE100" s="232"/>
      <c r="BF100" s="232"/>
      <c r="BG100" s="232"/>
      <c r="BH100" s="232"/>
      <c r="BI100" s="232"/>
      <c r="BJ100" s="232"/>
      <c r="BK100" s="232"/>
      <c r="BL100" s="232"/>
      <c r="BM100" s="232"/>
      <c r="BN100" s="232"/>
      <c r="BO100" s="232"/>
      <c r="BP100" s="232"/>
      <c r="BQ100" s="229">
        <v>94</v>
      </c>
      <c r="BR100" s="234"/>
      <c r="BS100" s="978"/>
      <c r="BT100" s="979"/>
      <c r="BU100" s="979"/>
      <c r="BV100" s="979"/>
      <c r="BW100" s="979"/>
      <c r="BX100" s="979"/>
      <c r="BY100" s="979"/>
      <c r="BZ100" s="979"/>
      <c r="CA100" s="979"/>
      <c r="CB100" s="979"/>
      <c r="CC100" s="979"/>
      <c r="CD100" s="979"/>
      <c r="CE100" s="979"/>
      <c r="CF100" s="979"/>
      <c r="CG100" s="988"/>
      <c r="CH100" s="989"/>
      <c r="CI100" s="990"/>
      <c r="CJ100" s="990"/>
      <c r="CK100" s="990"/>
      <c r="CL100" s="991"/>
      <c r="CM100" s="989"/>
      <c r="CN100" s="990"/>
      <c r="CO100" s="990"/>
      <c r="CP100" s="990"/>
      <c r="CQ100" s="991"/>
      <c r="CR100" s="989"/>
      <c r="CS100" s="990"/>
      <c r="CT100" s="990"/>
      <c r="CU100" s="990"/>
      <c r="CV100" s="991"/>
      <c r="CW100" s="989"/>
      <c r="CX100" s="990"/>
      <c r="CY100" s="990"/>
      <c r="CZ100" s="990"/>
      <c r="DA100" s="991"/>
      <c r="DB100" s="989"/>
      <c r="DC100" s="990"/>
      <c r="DD100" s="990"/>
      <c r="DE100" s="990"/>
      <c r="DF100" s="991"/>
      <c r="DG100" s="989"/>
      <c r="DH100" s="990"/>
      <c r="DI100" s="990"/>
      <c r="DJ100" s="990"/>
      <c r="DK100" s="991"/>
      <c r="DL100" s="989"/>
      <c r="DM100" s="990"/>
      <c r="DN100" s="990"/>
      <c r="DO100" s="990"/>
      <c r="DP100" s="991"/>
      <c r="DQ100" s="989"/>
      <c r="DR100" s="990"/>
      <c r="DS100" s="990"/>
      <c r="DT100" s="990"/>
      <c r="DU100" s="991"/>
      <c r="DV100" s="978"/>
      <c r="DW100" s="979"/>
      <c r="DX100" s="979"/>
      <c r="DY100" s="979"/>
      <c r="DZ100" s="980"/>
      <c r="EA100" s="221"/>
    </row>
    <row r="101" spans="1:131" ht="26.25" hidden="1" customHeight="1" x14ac:dyDescent="0.15">
      <c r="A101" s="236"/>
      <c r="B101" s="237"/>
      <c r="C101" s="237"/>
      <c r="D101" s="237"/>
      <c r="E101" s="237"/>
      <c r="F101" s="237"/>
      <c r="G101" s="237"/>
      <c r="H101" s="237"/>
      <c r="I101" s="237"/>
      <c r="J101" s="237"/>
      <c r="K101" s="237"/>
      <c r="L101" s="237"/>
      <c r="M101" s="237"/>
      <c r="N101" s="237"/>
      <c r="O101" s="237"/>
      <c r="P101" s="237"/>
      <c r="Q101" s="238"/>
      <c r="R101" s="238"/>
      <c r="S101" s="238"/>
      <c r="T101" s="238"/>
      <c r="U101" s="238"/>
      <c r="V101" s="238"/>
      <c r="W101" s="238"/>
      <c r="X101" s="238"/>
      <c r="Y101" s="238"/>
      <c r="Z101" s="238"/>
      <c r="AA101" s="238"/>
      <c r="AB101" s="238"/>
      <c r="AC101" s="238"/>
      <c r="AD101" s="238"/>
      <c r="AE101" s="238"/>
      <c r="AF101" s="238"/>
      <c r="AG101" s="238"/>
      <c r="AH101" s="238"/>
      <c r="AI101" s="238"/>
      <c r="AJ101" s="238"/>
      <c r="AK101" s="238"/>
      <c r="AL101" s="238"/>
      <c r="AM101" s="238"/>
      <c r="AN101" s="238"/>
      <c r="AO101" s="238"/>
      <c r="AP101" s="238"/>
      <c r="AQ101" s="238"/>
      <c r="AR101" s="238"/>
      <c r="AS101" s="238"/>
      <c r="AT101" s="238"/>
      <c r="AU101" s="238"/>
      <c r="AV101" s="238"/>
      <c r="AW101" s="238"/>
      <c r="AX101" s="238"/>
      <c r="AY101" s="238"/>
      <c r="AZ101" s="239"/>
      <c r="BA101" s="239"/>
      <c r="BB101" s="239"/>
      <c r="BC101" s="239"/>
      <c r="BD101" s="239"/>
      <c r="BE101" s="232"/>
      <c r="BF101" s="232"/>
      <c r="BG101" s="232"/>
      <c r="BH101" s="232"/>
      <c r="BI101" s="232"/>
      <c r="BJ101" s="232"/>
      <c r="BK101" s="232"/>
      <c r="BL101" s="232"/>
      <c r="BM101" s="232"/>
      <c r="BN101" s="232"/>
      <c r="BO101" s="232"/>
      <c r="BP101" s="232"/>
      <c r="BQ101" s="229">
        <v>95</v>
      </c>
      <c r="BR101" s="234"/>
      <c r="BS101" s="978"/>
      <c r="BT101" s="979"/>
      <c r="BU101" s="979"/>
      <c r="BV101" s="979"/>
      <c r="BW101" s="979"/>
      <c r="BX101" s="979"/>
      <c r="BY101" s="979"/>
      <c r="BZ101" s="979"/>
      <c r="CA101" s="979"/>
      <c r="CB101" s="979"/>
      <c r="CC101" s="979"/>
      <c r="CD101" s="979"/>
      <c r="CE101" s="979"/>
      <c r="CF101" s="979"/>
      <c r="CG101" s="988"/>
      <c r="CH101" s="989"/>
      <c r="CI101" s="990"/>
      <c r="CJ101" s="990"/>
      <c r="CK101" s="990"/>
      <c r="CL101" s="991"/>
      <c r="CM101" s="989"/>
      <c r="CN101" s="990"/>
      <c r="CO101" s="990"/>
      <c r="CP101" s="990"/>
      <c r="CQ101" s="991"/>
      <c r="CR101" s="989"/>
      <c r="CS101" s="990"/>
      <c r="CT101" s="990"/>
      <c r="CU101" s="990"/>
      <c r="CV101" s="991"/>
      <c r="CW101" s="989"/>
      <c r="CX101" s="990"/>
      <c r="CY101" s="990"/>
      <c r="CZ101" s="990"/>
      <c r="DA101" s="991"/>
      <c r="DB101" s="989"/>
      <c r="DC101" s="990"/>
      <c r="DD101" s="990"/>
      <c r="DE101" s="990"/>
      <c r="DF101" s="991"/>
      <c r="DG101" s="989"/>
      <c r="DH101" s="990"/>
      <c r="DI101" s="990"/>
      <c r="DJ101" s="990"/>
      <c r="DK101" s="991"/>
      <c r="DL101" s="989"/>
      <c r="DM101" s="990"/>
      <c r="DN101" s="990"/>
      <c r="DO101" s="990"/>
      <c r="DP101" s="991"/>
      <c r="DQ101" s="989"/>
      <c r="DR101" s="990"/>
      <c r="DS101" s="990"/>
      <c r="DT101" s="990"/>
      <c r="DU101" s="991"/>
      <c r="DV101" s="978"/>
      <c r="DW101" s="979"/>
      <c r="DX101" s="979"/>
      <c r="DY101" s="979"/>
      <c r="DZ101" s="980"/>
      <c r="EA101" s="221"/>
    </row>
    <row r="102" spans="1:131" ht="26.25" customHeight="1" thickBot="1" x14ac:dyDescent="0.2">
      <c r="A102" s="236"/>
      <c r="B102" s="237"/>
      <c r="C102" s="237"/>
      <c r="D102" s="237"/>
      <c r="E102" s="237"/>
      <c r="F102" s="237"/>
      <c r="G102" s="237"/>
      <c r="H102" s="237"/>
      <c r="I102" s="237"/>
      <c r="J102" s="237"/>
      <c r="K102" s="237"/>
      <c r="L102" s="237"/>
      <c r="M102" s="237"/>
      <c r="N102" s="237"/>
      <c r="O102" s="237"/>
      <c r="P102" s="237"/>
      <c r="Q102" s="238"/>
      <c r="R102" s="238"/>
      <c r="S102" s="238"/>
      <c r="T102" s="238"/>
      <c r="U102" s="238"/>
      <c r="V102" s="238"/>
      <c r="W102" s="238"/>
      <c r="X102" s="238"/>
      <c r="Y102" s="238"/>
      <c r="Z102" s="238"/>
      <c r="AA102" s="238"/>
      <c r="AB102" s="238"/>
      <c r="AC102" s="238"/>
      <c r="AD102" s="238"/>
      <c r="AE102" s="238"/>
      <c r="AF102" s="238"/>
      <c r="AG102" s="238"/>
      <c r="AH102" s="238"/>
      <c r="AI102" s="238"/>
      <c r="AJ102" s="238"/>
      <c r="AK102" s="238"/>
      <c r="AL102" s="238"/>
      <c r="AM102" s="238"/>
      <c r="AN102" s="238"/>
      <c r="AO102" s="238"/>
      <c r="AP102" s="238"/>
      <c r="AQ102" s="238"/>
      <c r="AR102" s="238"/>
      <c r="AS102" s="238"/>
      <c r="AT102" s="238"/>
      <c r="AU102" s="238"/>
      <c r="AV102" s="238"/>
      <c r="AW102" s="238"/>
      <c r="AX102" s="238"/>
      <c r="AY102" s="238"/>
      <c r="AZ102" s="239"/>
      <c r="BA102" s="239"/>
      <c r="BB102" s="239"/>
      <c r="BC102" s="239"/>
      <c r="BD102" s="239"/>
      <c r="BE102" s="232"/>
      <c r="BF102" s="232"/>
      <c r="BG102" s="232"/>
      <c r="BH102" s="232"/>
      <c r="BI102" s="232"/>
      <c r="BJ102" s="232"/>
      <c r="BK102" s="232"/>
      <c r="BL102" s="232"/>
      <c r="BM102" s="232"/>
      <c r="BN102" s="232"/>
      <c r="BO102" s="232"/>
      <c r="BP102" s="232"/>
      <c r="BQ102" s="231" t="s">
        <v>388</v>
      </c>
      <c r="BR102" s="970" t="s">
        <v>420</v>
      </c>
      <c r="BS102" s="971"/>
      <c r="BT102" s="971"/>
      <c r="BU102" s="971"/>
      <c r="BV102" s="971"/>
      <c r="BW102" s="971"/>
      <c r="BX102" s="971"/>
      <c r="BY102" s="971"/>
      <c r="BZ102" s="971"/>
      <c r="CA102" s="971"/>
      <c r="CB102" s="971"/>
      <c r="CC102" s="971"/>
      <c r="CD102" s="971"/>
      <c r="CE102" s="971"/>
      <c r="CF102" s="971"/>
      <c r="CG102" s="981"/>
      <c r="CH102" s="982"/>
      <c r="CI102" s="983"/>
      <c r="CJ102" s="983"/>
      <c r="CK102" s="983"/>
      <c r="CL102" s="984"/>
      <c r="CM102" s="982"/>
      <c r="CN102" s="983"/>
      <c r="CO102" s="983"/>
      <c r="CP102" s="983"/>
      <c r="CQ102" s="984"/>
      <c r="CR102" s="985">
        <v>53</v>
      </c>
      <c r="CS102" s="986"/>
      <c r="CT102" s="986"/>
      <c r="CU102" s="986"/>
      <c r="CV102" s="987"/>
      <c r="CW102" s="985">
        <v>10</v>
      </c>
      <c r="CX102" s="986"/>
      <c r="CY102" s="986"/>
      <c r="CZ102" s="986"/>
      <c r="DA102" s="987"/>
      <c r="DB102" s="985" t="s">
        <v>604</v>
      </c>
      <c r="DC102" s="986"/>
      <c r="DD102" s="986"/>
      <c r="DE102" s="986"/>
      <c r="DF102" s="987"/>
      <c r="DG102" s="985" t="s">
        <v>604</v>
      </c>
      <c r="DH102" s="986"/>
      <c r="DI102" s="986"/>
      <c r="DJ102" s="986"/>
      <c r="DK102" s="987"/>
      <c r="DL102" s="985" t="s">
        <v>604</v>
      </c>
      <c r="DM102" s="986"/>
      <c r="DN102" s="986"/>
      <c r="DO102" s="986"/>
      <c r="DP102" s="987"/>
      <c r="DQ102" s="985" t="s">
        <v>604</v>
      </c>
      <c r="DR102" s="986"/>
      <c r="DS102" s="986"/>
      <c r="DT102" s="986"/>
      <c r="DU102" s="987"/>
      <c r="DV102" s="970"/>
      <c r="DW102" s="971"/>
      <c r="DX102" s="971"/>
      <c r="DY102" s="971"/>
      <c r="DZ102" s="972"/>
      <c r="EA102" s="221"/>
    </row>
    <row r="103" spans="1:131" ht="26.25" customHeight="1" x14ac:dyDescent="0.15">
      <c r="A103" s="236"/>
      <c r="B103" s="237"/>
      <c r="C103" s="237"/>
      <c r="D103" s="237"/>
      <c r="E103" s="237"/>
      <c r="F103" s="237"/>
      <c r="G103" s="237"/>
      <c r="H103" s="237"/>
      <c r="I103" s="237"/>
      <c r="J103" s="237"/>
      <c r="K103" s="237"/>
      <c r="L103" s="237"/>
      <c r="M103" s="237"/>
      <c r="N103" s="237"/>
      <c r="O103" s="237"/>
      <c r="P103" s="237"/>
      <c r="Q103" s="238"/>
      <c r="R103" s="238"/>
      <c r="S103" s="238"/>
      <c r="T103" s="238"/>
      <c r="U103" s="238"/>
      <c r="V103" s="238"/>
      <c r="W103" s="238"/>
      <c r="X103" s="238"/>
      <c r="Y103" s="238"/>
      <c r="Z103" s="238"/>
      <c r="AA103" s="238"/>
      <c r="AB103" s="238"/>
      <c r="AC103" s="238"/>
      <c r="AD103" s="238"/>
      <c r="AE103" s="238"/>
      <c r="AF103" s="238"/>
      <c r="AG103" s="238"/>
      <c r="AH103" s="238"/>
      <c r="AI103" s="238"/>
      <c r="AJ103" s="238"/>
      <c r="AK103" s="238"/>
      <c r="AL103" s="238"/>
      <c r="AM103" s="238"/>
      <c r="AN103" s="238"/>
      <c r="AO103" s="238"/>
      <c r="AP103" s="238"/>
      <c r="AQ103" s="238"/>
      <c r="AR103" s="238"/>
      <c r="AS103" s="238"/>
      <c r="AT103" s="238"/>
      <c r="AU103" s="238"/>
      <c r="AV103" s="238"/>
      <c r="AW103" s="238"/>
      <c r="AX103" s="238"/>
      <c r="AY103" s="238"/>
      <c r="AZ103" s="239"/>
      <c r="BA103" s="239"/>
      <c r="BB103" s="239"/>
      <c r="BC103" s="239"/>
      <c r="BD103" s="239"/>
      <c r="BE103" s="232"/>
      <c r="BF103" s="232"/>
      <c r="BG103" s="232"/>
      <c r="BH103" s="232"/>
      <c r="BI103" s="232"/>
      <c r="BJ103" s="232"/>
      <c r="BK103" s="232"/>
      <c r="BL103" s="232"/>
      <c r="BM103" s="232"/>
      <c r="BN103" s="232"/>
      <c r="BO103" s="232"/>
      <c r="BP103" s="232"/>
      <c r="BQ103" s="973" t="s">
        <v>421</v>
      </c>
      <c r="BR103" s="973"/>
      <c r="BS103" s="973"/>
      <c r="BT103" s="973"/>
      <c r="BU103" s="973"/>
      <c r="BV103" s="973"/>
      <c r="BW103" s="973"/>
      <c r="BX103" s="973"/>
      <c r="BY103" s="973"/>
      <c r="BZ103" s="973"/>
      <c r="CA103" s="973"/>
      <c r="CB103" s="973"/>
      <c r="CC103" s="973"/>
      <c r="CD103" s="973"/>
      <c r="CE103" s="973"/>
      <c r="CF103" s="973"/>
      <c r="CG103" s="973"/>
      <c r="CH103" s="973"/>
      <c r="CI103" s="973"/>
      <c r="CJ103" s="973"/>
      <c r="CK103" s="973"/>
      <c r="CL103" s="973"/>
      <c r="CM103" s="973"/>
      <c r="CN103" s="973"/>
      <c r="CO103" s="973"/>
      <c r="CP103" s="973"/>
      <c r="CQ103" s="973"/>
      <c r="CR103" s="973"/>
      <c r="CS103" s="973"/>
      <c r="CT103" s="973"/>
      <c r="CU103" s="973"/>
      <c r="CV103" s="973"/>
      <c r="CW103" s="973"/>
      <c r="CX103" s="973"/>
      <c r="CY103" s="973"/>
      <c r="CZ103" s="973"/>
      <c r="DA103" s="973"/>
      <c r="DB103" s="973"/>
      <c r="DC103" s="973"/>
      <c r="DD103" s="973"/>
      <c r="DE103" s="973"/>
      <c r="DF103" s="973"/>
      <c r="DG103" s="973"/>
      <c r="DH103" s="973"/>
      <c r="DI103" s="973"/>
      <c r="DJ103" s="973"/>
      <c r="DK103" s="973"/>
      <c r="DL103" s="973"/>
      <c r="DM103" s="973"/>
      <c r="DN103" s="973"/>
      <c r="DO103" s="973"/>
      <c r="DP103" s="973"/>
      <c r="DQ103" s="973"/>
      <c r="DR103" s="973"/>
      <c r="DS103" s="973"/>
      <c r="DT103" s="973"/>
      <c r="DU103" s="973"/>
      <c r="DV103" s="973"/>
      <c r="DW103" s="973"/>
      <c r="DX103" s="973"/>
      <c r="DY103" s="973"/>
      <c r="DZ103" s="973"/>
      <c r="EA103" s="221"/>
    </row>
    <row r="104" spans="1:131" ht="26.25" customHeight="1" x14ac:dyDescent="0.15">
      <c r="A104" s="236"/>
      <c r="B104" s="237"/>
      <c r="C104" s="237"/>
      <c r="D104" s="237"/>
      <c r="E104" s="237"/>
      <c r="F104" s="237"/>
      <c r="G104" s="237"/>
      <c r="H104" s="237"/>
      <c r="I104" s="237"/>
      <c r="J104" s="237"/>
      <c r="K104" s="237"/>
      <c r="L104" s="237"/>
      <c r="M104" s="237"/>
      <c r="N104" s="237"/>
      <c r="O104" s="237"/>
      <c r="P104" s="237"/>
      <c r="Q104" s="238"/>
      <c r="R104" s="238"/>
      <c r="S104" s="238"/>
      <c r="T104" s="238"/>
      <c r="U104" s="238"/>
      <c r="V104" s="238"/>
      <c r="W104" s="238"/>
      <c r="X104" s="238"/>
      <c r="Y104" s="238"/>
      <c r="Z104" s="238"/>
      <c r="AA104" s="238"/>
      <c r="AB104" s="238"/>
      <c r="AC104" s="238"/>
      <c r="AD104" s="238"/>
      <c r="AE104" s="238"/>
      <c r="AF104" s="238"/>
      <c r="AG104" s="238"/>
      <c r="AH104" s="238"/>
      <c r="AI104" s="238"/>
      <c r="AJ104" s="238"/>
      <c r="AK104" s="238"/>
      <c r="AL104" s="238"/>
      <c r="AM104" s="238"/>
      <c r="AN104" s="238"/>
      <c r="AO104" s="238"/>
      <c r="AP104" s="238"/>
      <c r="AQ104" s="238"/>
      <c r="AR104" s="238"/>
      <c r="AS104" s="238"/>
      <c r="AT104" s="238"/>
      <c r="AU104" s="238"/>
      <c r="AV104" s="238"/>
      <c r="AW104" s="238"/>
      <c r="AX104" s="238"/>
      <c r="AY104" s="238"/>
      <c r="AZ104" s="239"/>
      <c r="BA104" s="239"/>
      <c r="BB104" s="239"/>
      <c r="BC104" s="239"/>
      <c r="BD104" s="239"/>
      <c r="BE104" s="232"/>
      <c r="BF104" s="232"/>
      <c r="BG104" s="232"/>
      <c r="BH104" s="232"/>
      <c r="BI104" s="232"/>
      <c r="BJ104" s="232"/>
      <c r="BK104" s="232"/>
      <c r="BL104" s="232"/>
      <c r="BM104" s="232"/>
      <c r="BN104" s="232"/>
      <c r="BO104" s="232"/>
      <c r="BP104" s="232"/>
      <c r="BQ104" s="974" t="s">
        <v>422</v>
      </c>
      <c r="BR104" s="974"/>
      <c r="BS104" s="974"/>
      <c r="BT104" s="974"/>
      <c r="BU104" s="974"/>
      <c r="BV104" s="974"/>
      <c r="BW104" s="974"/>
      <c r="BX104" s="974"/>
      <c r="BY104" s="974"/>
      <c r="BZ104" s="974"/>
      <c r="CA104" s="974"/>
      <c r="CB104" s="974"/>
      <c r="CC104" s="974"/>
      <c r="CD104" s="974"/>
      <c r="CE104" s="974"/>
      <c r="CF104" s="974"/>
      <c r="CG104" s="974"/>
      <c r="CH104" s="974"/>
      <c r="CI104" s="974"/>
      <c r="CJ104" s="974"/>
      <c r="CK104" s="974"/>
      <c r="CL104" s="974"/>
      <c r="CM104" s="974"/>
      <c r="CN104" s="974"/>
      <c r="CO104" s="974"/>
      <c r="CP104" s="974"/>
      <c r="CQ104" s="974"/>
      <c r="CR104" s="974"/>
      <c r="CS104" s="974"/>
      <c r="CT104" s="974"/>
      <c r="CU104" s="974"/>
      <c r="CV104" s="974"/>
      <c r="CW104" s="974"/>
      <c r="CX104" s="974"/>
      <c r="CY104" s="974"/>
      <c r="CZ104" s="974"/>
      <c r="DA104" s="974"/>
      <c r="DB104" s="974"/>
      <c r="DC104" s="974"/>
      <c r="DD104" s="974"/>
      <c r="DE104" s="974"/>
      <c r="DF104" s="974"/>
      <c r="DG104" s="974"/>
      <c r="DH104" s="974"/>
      <c r="DI104" s="974"/>
      <c r="DJ104" s="974"/>
      <c r="DK104" s="974"/>
      <c r="DL104" s="974"/>
      <c r="DM104" s="974"/>
      <c r="DN104" s="974"/>
      <c r="DO104" s="974"/>
      <c r="DP104" s="974"/>
      <c r="DQ104" s="974"/>
      <c r="DR104" s="974"/>
      <c r="DS104" s="974"/>
      <c r="DT104" s="974"/>
      <c r="DU104" s="974"/>
      <c r="DV104" s="974"/>
      <c r="DW104" s="974"/>
      <c r="DX104" s="974"/>
      <c r="DY104" s="974"/>
      <c r="DZ104" s="974"/>
      <c r="EA104" s="221"/>
    </row>
    <row r="105" spans="1:131" ht="11.25" customHeight="1" x14ac:dyDescent="0.15">
      <c r="A105" s="232"/>
      <c r="B105" s="232"/>
      <c r="C105" s="232"/>
      <c r="D105" s="232"/>
      <c r="E105" s="232"/>
      <c r="F105" s="232"/>
      <c r="G105" s="232"/>
      <c r="H105" s="232"/>
      <c r="I105" s="232"/>
      <c r="J105" s="232"/>
      <c r="K105" s="232"/>
      <c r="L105" s="232"/>
      <c r="M105" s="232"/>
      <c r="N105" s="232"/>
      <c r="O105" s="232"/>
      <c r="P105" s="232"/>
      <c r="Q105" s="232"/>
      <c r="R105" s="232"/>
      <c r="S105" s="232"/>
      <c r="T105" s="232"/>
      <c r="U105" s="232"/>
      <c r="V105" s="232"/>
      <c r="W105" s="232"/>
      <c r="X105" s="232"/>
      <c r="Y105" s="232"/>
      <c r="Z105" s="232"/>
      <c r="AA105" s="232"/>
      <c r="AB105" s="232"/>
      <c r="AC105" s="232"/>
      <c r="AD105" s="232"/>
      <c r="AE105" s="232"/>
      <c r="AF105" s="232"/>
      <c r="AG105" s="232"/>
      <c r="AH105" s="232"/>
      <c r="AI105" s="232"/>
      <c r="AJ105" s="232"/>
      <c r="AK105" s="232"/>
      <c r="AL105" s="232"/>
      <c r="AM105" s="232"/>
      <c r="AN105" s="232"/>
      <c r="AO105" s="232"/>
      <c r="AP105" s="232"/>
      <c r="AQ105" s="232"/>
      <c r="AR105" s="232"/>
      <c r="AS105" s="232"/>
      <c r="AT105" s="232"/>
      <c r="AU105" s="232"/>
      <c r="AV105" s="232"/>
      <c r="AW105" s="232"/>
      <c r="AX105" s="232"/>
      <c r="AY105" s="232"/>
      <c r="AZ105" s="232"/>
      <c r="BA105" s="232"/>
      <c r="BB105" s="232"/>
      <c r="BC105" s="232"/>
      <c r="BD105" s="232"/>
      <c r="BE105" s="232"/>
      <c r="BF105" s="232"/>
      <c r="BG105" s="232"/>
      <c r="BH105" s="232"/>
      <c r="BI105" s="232"/>
      <c r="BJ105" s="232"/>
      <c r="BK105" s="232"/>
      <c r="BL105" s="232"/>
      <c r="BM105" s="232"/>
      <c r="BN105" s="232"/>
      <c r="BO105" s="232"/>
      <c r="BP105" s="232"/>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221"/>
    </row>
    <row r="106" spans="1:131" ht="11.25" customHeight="1" x14ac:dyDescent="0.15">
      <c r="A106" s="232"/>
      <c r="B106" s="232"/>
      <c r="C106" s="232"/>
      <c r="D106" s="232"/>
      <c r="E106" s="232"/>
      <c r="F106" s="232"/>
      <c r="G106" s="232"/>
      <c r="H106" s="232"/>
      <c r="I106" s="232"/>
      <c r="J106" s="232"/>
      <c r="K106" s="232"/>
      <c r="L106" s="232"/>
      <c r="M106" s="232"/>
      <c r="N106" s="232"/>
      <c r="O106" s="232"/>
      <c r="P106" s="232"/>
      <c r="Q106" s="232"/>
      <c r="R106" s="232"/>
      <c r="S106" s="232"/>
      <c r="T106" s="232"/>
      <c r="U106" s="232"/>
      <c r="V106" s="232"/>
      <c r="W106" s="232"/>
      <c r="X106" s="232"/>
      <c r="Y106" s="232"/>
      <c r="Z106" s="232"/>
      <c r="AA106" s="232"/>
      <c r="AB106" s="232"/>
      <c r="AC106" s="232"/>
      <c r="AD106" s="232"/>
      <c r="AE106" s="232"/>
      <c r="AF106" s="232"/>
      <c r="AG106" s="232"/>
      <c r="AH106" s="232"/>
      <c r="AI106" s="232"/>
      <c r="AJ106" s="232"/>
      <c r="AK106" s="232"/>
      <c r="AL106" s="232"/>
      <c r="AM106" s="232"/>
      <c r="AN106" s="232"/>
      <c r="AO106" s="232"/>
      <c r="AP106" s="232"/>
      <c r="AQ106" s="232"/>
      <c r="AR106" s="232"/>
      <c r="AS106" s="232"/>
      <c r="AT106" s="232"/>
      <c r="AU106" s="232"/>
      <c r="AV106" s="232"/>
      <c r="AW106" s="232"/>
      <c r="AX106" s="232"/>
      <c r="AY106" s="232"/>
      <c r="AZ106" s="232"/>
      <c r="BA106" s="232"/>
      <c r="BB106" s="232"/>
      <c r="BC106" s="232"/>
      <c r="BD106" s="232"/>
      <c r="BE106" s="232"/>
      <c r="BF106" s="232"/>
      <c r="BG106" s="232"/>
      <c r="BH106" s="232"/>
      <c r="BI106" s="232"/>
      <c r="BJ106" s="232"/>
      <c r="BK106" s="232"/>
      <c r="BL106" s="232"/>
      <c r="BM106" s="232"/>
      <c r="BN106" s="232"/>
      <c r="BO106" s="232"/>
      <c r="BP106" s="232"/>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221"/>
    </row>
    <row r="107" spans="1:131" s="221" customFormat="1" ht="26.25" customHeight="1" thickBot="1" x14ac:dyDescent="0.2">
      <c r="A107" s="240" t="s">
        <v>423</v>
      </c>
      <c r="B107" s="241"/>
      <c r="C107" s="241"/>
      <c r="D107" s="241"/>
      <c r="E107" s="241"/>
      <c r="F107" s="241"/>
      <c r="G107" s="241"/>
      <c r="H107" s="241"/>
      <c r="I107" s="241"/>
      <c r="J107" s="241"/>
      <c r="K107" s="241"/>
      <c r="L107" s="241"/>
      <c r="M107" s="241"/>
      <c r="N107" s="241"/>
      <c r="O107" s="241"/>
      <c r="P107" s="241"/>
      <c r="Q107" s="241"/>
      <c r="R107" s="241"/>
      <c r="S107" s="241"/>
      <c r="T107" s="241"/>
      <c r="U107" s="241"/>
      <c r="V107" s="241"/>
      <c r="W107" s="241"/>
      <c r="X107" s="241"/>
      <c r="Y107" s="241"/>
      <c r="Z107" s="241"/>
      <c r="AA107" s="241"/>
      <c r="AB107" s="241"/>
      <c r="AC107" s="241"/>
      <c r="AD107" s="241"/>
      <c r="AE107" s="241"/>
      <c r="AF107" s="241"/>
      <c r="AG107" s="241"/>
      <c r="AH107" s="241"/>
      <c r="AI107" s="241"/>
      <c r="AJ107" s="241"/>
      <c r="AK107" s="241"/>
      <c r="AL107" s="241"/>
      <c r="AM107" s="241"/>
      <c r="AN107" s="241"/>
      <c r="AO107" s="241"/>
      <c r="AP107" s="241"/>
      <c r="AQ107" s="241"/>
      <c r="AR107" s="241"/>
      <c r="AS107" s="241"/>
      <c r="AT107" s="241"/>
      <c r="AU107" s="240" t="s">
        <v>424</v>
      </c>
      <c r="AV107" s="241"/>
      <c r="AW107" s="241"/>
      <c r="AX107" s="241"/>
      <c r="AY107" s="241"/>
      <c r="AZ107" s="241"/>
      <c r="BA107" s="241"/>
      <c r="BB107" s="241"/>
      <c r="BC107" s="241"/>
      <c r="BD107" s="241"/>
      <c r="BE107" s="241"/>
      <c r="BF107" s="241"/>
      <c r="BG107" s="241"/>
      <c r="BH107" s="241"/>
      <c r="BI107" s="241"/>
      <c r="BJ107" s="241"/>
      <c r="BK107" s="241"/>
      <c r="BL107" s="241"/>
      <c r="BM107" s="241"/>
      <c r="BN107" s="241"/>
      <c r="BO107" s="241"/>
      <c r="BP107" s="241"/>
      <c r="BQ107" s="241"/>
      <c r="BR107" s="241"/>
      <c r="BS107" s="241"/>
      <c r="BT107" s="241"/>
      <c r="BU107" s="241"/>
      <c r="BV107" s="241"/>
      <c r="BW107" s="241"/>
      <c r="BX107" s="241"/>
      <c r="BY107" s="241"/>
      <c r="BZ107" s="241"/>
      <c r="CA107" s="241"/>
      <c r="CB107" s="241"/>
      <c r="CC107" s="241"/>
      <c r="CD107" s="241"/>
      <c r="CE107" s="241"/>
      <c r="CF107" s="241"/>
      <c r="CG107" s="241"/>
      <c r="CH107" s="241"/>
      <c r="CI107" s="241"/>
      <c r="CJ107" s="241"/>
      <c r="CK107" s="241"/>
      <c r="CL107" s="241"/>
      <c r="CM107" s="241"/>
      <c r="CN107" s="241"/>
      <c r="CO107" s="241"/>
      <c r="CP107" s="241"/>
      <c r="CQ107" s="241"/>
      <c r="CR107" s="241"/>
      <c r="CS107" s="241"/>
      <c r="CT107" s="241"/>
      <c r="CU107" s="241"/>
      <c r="CV107" s="241"/>
      <c r="CW107" s="241"/>
      <c r="CX107" s="241"/>
      <c r="CY107" s="241"/>
      <c r="CZ107" s="241"/>
      <c r="DA107" s="241"/>
      <c r="DB107" s="241"/>
      <c r="DC107" s="241"/>
      <c r="DD107" s="241"/>
      <c r="DE107" s="241"/>
      <c r="DF107" s="241"/>
      <c r="DG107" s="241"/>
      <c r="DH107" s="241"/>
      <c r="DI107" s="241"/>
      <c r="DJ107" s="241"/>
      <c r="DK107" s="241"/>
      <c r="DL107" s="241"/>
      <c r="DM107" s="241"/>
      <c r="DN107" s="241"/>
      <c r="DO107" s="241"/>
      <c r="DP107" s="241"/>
      <c r="DQ107" s="241"/>
      <c r="DR107" s="241"/>
      <c r="DS107" s="241"/>
      <c r="DT107" s="241"/>
      <c r="DU107" s="241"/>
      <c r="DV107" s="241"/>
      <c r="DW107" s="241"/>
      <c r="DX107" s="241"/>
      <c r="DY107" s="241"/>
      <c r="DZ107" s="241"/>
    </row>
    <row r="108" spans="1:131" s="221" customFormat="1" ht="26.25" customHeight="1" x14ac:dyDescent="0.15">
      <c r="A108" s="975" t="s">
        <v>425</v>
      </c>
      <c r="B108" s="976"/>
      <c r="C108" s="976"/>
      <c r="D108" s="976"/>
      <c r="E108" s="976"/>
      <c r="F108" s="976"/>
      <c r="G108" s="976"/>
      <c r="H108" s="976"/>
      <c r="I108" s="976"/>
      <c r="J108" s="976"/>
      <c r="K108" s="976"/>
      <c r="L108" s="976"/>
      <c r="M108" s="976"/>
      <c r="N108" s="976"/>
      <c r="O108" s="976"/>
      <c r="P108" s="976"/>
      <c r="Q108" s="976"/>
      <c r="R108" s="976"/>
      <c r="S108" s="976"/>
      <c r="T108" s="976"/>
      <c r="U108" s="976"/>
      <c r="V108" s="976"/>
      <c r="W108" s="976"/>
      <c r="X108" s="976"/>
      <c r="Y108" s="976"/>
      <c r="Z108" s="976"/>
      <c r="AA108" s="976"/>
      <c r="AB108" s="976"/>
      <c r="AC108" s="976"/>
      <c r="AD108" s="976"/>
      <c r="AE108" s="976"/>
      <c r="AF108" s="976"/>
      <c r="AG108" s="976"/>
      <c r="AH108" s="976"/>
      <c r="AI108" s="976"/>
      <c r="AJ108" s="976"/>
      <c r="AK108" s="976"/>
      <c r="AL108" s="976"/>
      <c r="AM108" s="976"/>
      <c r="AN108" s="976"/>
      <c r="AO108" s="976"/>
      <c r="AP108" s="976"/>
      <c r="AQ108" s="976"/>
      <c r="AR108" s="976"/>
      <c r="AS108" s="976"/>
      <c r="AT108" s="977"/>
      <c r="AU108" s="975" t="s">
        <v>426</v>
      </c>
      <c r="AV108" s="976"/>
      <c r="AW108" s="976"/>
      <c r="AX108" s="976"/>
      <c r="AY108" s="976"/>
      <c r="AZ108" s="976"/>
      <c r="BA108" s="976"/>
      <c r="BB108" s="976"/>
      <c r="BC108" s="976"/>
      <c r="BD108" s="976"/>
      <c r="BE108" s="976"/>
      <c r="BF108" s="976"/>
      <c r="BG108" s="976"/>
      <c r="BH108" s="976"/>
      <c r="BI108" s="976"/>
      <c r="BJ108" s="976"/>
      <c r="BK108" s="976"/>
      <c r="BL108" s="976"/>
      <c r="BM108" s="976"/>
      <c r="BN108" s="976"/>
      <c r="BO108" s="976"/>
      <c r="BP108" s="976"/>
      <c r="BQ108" s="976"/>
      <c r="BR108" s="976"/>
      <c r="BS108" s="976"/>
      <c r="BT108" s="976"/>
      <c r="BU108" s="976"/>
      <c r="BV108" s="976"/>
      <c r="BW108" s="976"/>
      <c r="BX108" s="976"/>
      <c r="BY108" s="976"/>
      <c r="BZ108" s="976"/>
      <c r="CA108" s="976"/>
      <c r="CB108" s="976"/>
      <c r="CC108" s="976"/>
      <c r="CD108" s="976"/>
      <c r="CE108" s="976"/>
      <c r="CF108" s="976"/>
      <c r="CG108" s="976"/>
      <c r="CH108" s="976"/>
      <c r="CI108" s="976"/>
      <c r="CJ108" s="976"/>
      <c r="CK108" s="976"/>
      <c r="CL108" s="976"/>
      <c r="CM108" s="976"/>
      <c r="CN108" s="976"/>
      <c r="CO108" s="976"/>
      <c r="CP108" s="976"/>
      <c r="CQ108" s="976"/>
      <c r="CR108" s="976"/>
      <c r="CS108" s="976"/>
      <c r="CT108" s="976"/>
      <c r="CU108" s="976"/>
      <c r="CV108" s="976"/>
      <c r="CW108" s="976"/>
      <c r="CX108" s="976"/>
      <c r="CY108" s="976"/>
      <c r="CZ108" s="976"/>
      <c r="DA108" s="976"/>
      <c r="DB108" s="976"/>
      <c r="DC108" s="976"/>
      <c r="DD108" s="976"/>
      <c r="DE108" s="976"/>
      <c r="DF108" s="976"/>
      <c r="DG108" s="976"/>
      <c r="DH108" s="976"/>
      <c r="DI108" s="976"/>
      <c r="DJ108" s="976"/>
      <c r="DK108" s="976"/>
      <c r="DL108" s="976"/>
      <c r="DM108" s="976"/>
      <c r="DN108" s="976"/>
      <c r="DO108" s="976"/>
      <c r="DP108" s="976"/>
      <c r="DQ108" s="976"/>
      <c r="DR108" s="976"/>
      <c r="DS108" s="976"/>
      <c r="DT108" s="976"/>
      <c r="DU108" s="976"/>
      <c r="DV108" s="976"/>
      <c r="DW108" s="976"/>
      <c r="DX108" s="976"/>
      <c r="DY108" s="976"/>
      <c r="DZ108" s="977"/>
    </row>
    <row r="109" spans="1:131" s="221" customFormat="1" ht="26.25" customHeight="1" x14ac:dyDescent="0.15">
      <c r="A109" s="928" t="s">
        <v>427</v>
      </c>
      <c r="B109" s="929"/>
      <c r="C109" s="929"/>
      <c r="D109" s="929"/>
      <c r="E109" s="929"/>
      <c r="F109" s="929"/>
      <c r="G109" s="929"/>
      <c r="H109" s="929"/>
      <c r="I109" s="929"/>
      <c r="J109" s="929"/>
      <c r="K109" s="929"/>
      <c r="L109" s="929"/>
      <c r="M109" s="929"/>
      <c r="N109" s="929"/>
      <c r="O109" s="929"/>
      <c r="P109" s="929"/>
      <c r="Q109" s="929"/>
      <c r="R109" s="929"/>
      <c r="S109" s="929"/>
      <c r="T109" s="929"/>
      <c r="U109" s="929"/>
      <c r="V109" s="929"/>
      <c r="W109" s="929"/>
      <c r="X109" s="929"/>
      <c r="Y109" s="929"/>
      <c r="Z109" s="930"/>
      <c r="AA109" s="931" t="s">
        <v>428</v>
      </c>
      <c r="AB109" s="929"/>
      <c r="AC109" s="929"/>
      <c r="AD109" s="929"/>
      <c r="AE109" s="930"/>
      <c r="AF109" s="931" t="s">
        <v>429</v>
      </c>
      <c r="AG109" s="929"/>
      <c r="AH109" s="929"/>
      <c r="AI109" s="929"/>
      <c r="AJ109" s="930"/>
      <c r="AK109" s="931" t="s">
        <v>303</v>
      </c>
      <c r="AL109" s="929"/>
      <c r="AM109" s="929"/>
      <c r="AN109" s="929"/>
      <c r="AO109" s="930"/>
      <c r="AP109" s="931" t="s">
        <v>430</v>
      </c>
      <c r="AQ109" s="929"/>
      <c r="AR109" s="929"/>
      <c r="AS109" s="929"/>
      <c r="AT109" s="962"/>
      <c r="AU109" s="928" t="s">
        <v>427</v>
      </c>
      <c r="AV109" s="929"/>
      <c r="AW109" s="929"/>
      <c r="AX109" s="929"/>
      <c r="AY109" s="929"/>
      <c r="AZ109" s="929"/>
      <c r="BA109" s="929"/>
      <c r="BB109" s="929"/>
      <c r="BC109" s="929"/>
      <c r="BD109" s="929"/>
      <c r="BE109" s="929"/>
      <c r="BF109" s="929"/>
      <c r="BG109" s="929"/>
      <c r="BH109" s="929"/>
      <c r="BI109" s="929"/>
      <c r="BJ109" s="929"/>
      <c r="BK109" s="929"/>
      <c r="BL109" s="929"/>
      <c r="BM109" s="929"/>
      <c r="BN109" s="929"/>
      <c r="BO109" s="929"/>
      <c r="BP109" s="930"/>
      <c r="BQ109" s="931" t="s">
        <v>428</v>
      </c>
      <c r="BR109" s="929"/>
      <c r="BS109" s="929"/>
      <c r="BT109" s="929"/>
      <c r="BU109" s="930"/>
      <c r="BV109" s="931" t="s">
        <v>429</v>
      </c>
      <c r="BW109" s="929"/>
      <c r="BX109" s="929"/>
      <c r="BY109" s="929"/>
      <c r="BZ109" s="930"/>
      <c r="CA109" s="931" t="s">
        <v>303</v>
      </c>
      <c r="CB109" s="929"/>
      <c r="CC109" s="929"/>
      <c r="CD109" s="929"/>
      <c r="CE109" s="930"/>
      <c r="CF109" s="969" t="s">
        <v>430</v>
      </c>
      <c r="CG109" s="969"/>
      <c r="CH109" s="969"/>
      <c r="CI109" s="969"/>
      <c r="CJ109" s="969"/>
      <c r="CK109" s="931" t="s">
        <v>431</v>
      </c>
      <c r="CL109" s="929"/>
      <c r="CM109" s="929"/>
      <c r="CN109" s="929"/>
      <c r="CO109" s="929"/>
      <c r="CP109" s="929"/>
      <c r="CQ109" s="929"/>
      <c r="CR109" s="929"/>
      <c r="CS109" s="929"/>
      <c r="CT109" s="929"/>
      <c r="CU109" s="929"/>
      <c r="CV109" s="929"/>
      <c r="CW109" s="929"/>
      <c r="CX109" s="929"/>
      <c r="CY109" s="929"/>
      <c r="CZ109" s="929"/>
      <c r="DA109" s="929"/>
      <c r="DB109" s="929"/>
      <c r="DC109" s="929"/>
      <c r="DD109" s="929"/>
      <c r="DE109" s="929"/>
      <c r="DF109" s="930"/>
      <c r="DG109" s="931" t="s">
        <v>428</v>
      </c>
      <c r="DH109" s="929"/>
      <c r="DI109" s="929"/>
      <c r="DJ109" s="929"/>
      <c r="DK109" s="930"/>
      <c r="DL109" s="931" t="s">
        <v>429</v>
      </c>
      <c r="DM109" s="929"/>
      <c r="DN109" s="929"/>
      <c r="DO109" s="929"/>
      <c r="DP109" s="930"/>
      <c r="DQ109" s="931" t="s">
        <v>303</v>
      </c>
      <c r="DR109" s="929"/>
      <c r="DS109" s="929"/>
      <c r="DT109" s="929"/>
      <c r="DU109" s="930"/>
      <c r="DV109" s="931" t="s">
        <v>430</v>
      </c>
      <c r="DW109" s="929"/>
      <c r="DX109" s="929"/>
      <c r="DY109" s="929"/>
      <c r="DZ109" s="962"/>
    </row>
    <row r="110" spans="1:131" s="221" customFormat="1" ht="26.25" customHeight="1" x14ac:dyDescent="0.15">
      <c r="A110" s="840" t="s">
        <v>432</v>
      </c>
      <c r="B110" s="841"/>
      <c r="C110" s="841"/>
      <c r="D110" s="841"/>
      <c r="E110" s="841"/>
      <c r="F110" s="841"/>
      <c r="G110" s="841"/>
      <c r="H110" s="841"/>
      <c r="I110" s="841"/>
      <c r="J110" s="841"/>
      <c r="K110" s="841"/>
      <c r="L110" s="841"/>
      <c r="M110" s="841"/>
      <c r="N110" s="841"/>
      <c r="O110" s="841"/>
      <c r="P110" s="841"/>
      <c r="Q110" s="841"/>
      <c r="R110" s="841"/>
      <c r="S110" s="841"/>
      <c r="T110" s="841"/>
      <c r="U110" s="841"/>
      <c r="V110" s="841"/>
      <c r="W110" s="841"/>
      <c r="X110" s="841"/>
      <c r="Y110" s="841"/>
      <c r="Z110" s="842"/>
      <c r="AA110" s="921">
        <v>1201337</v>
      </c>
      <c r="AB110" s="922"/>
      <c r="AC110" s="922"/>
      <c r="AD110" s="922"/>
      <c r="AE110" s="923"/>
      <c r="AF110" s="924">
        <v>1188266</v>
      </c>
      <c r="AG110" s="922"/>
      <c r="AH110" s="922"/>
      <c r="AI110" s="922"/>
      <c r="AJ110" s="923"/>
      <c r="AK110" s="924">
        <v>1247188</v>
      </c>
      <c r="AL110" s="922"/>
      <c r="AM110" s="922"/>
      <c r="AN110" s="922"/>
      <c r="AO110" s="923"/>
      <c r="AP110" s="925">
        <v>16.899999999999999</v>
      </c>
      <c r="AQ110" s="926"/>
      <c r="AR110" s="926"/>
      <c r="AS110" s="926"/>
      <c r="AT110" s="927"/>
      <c r="AU110" s="963" t="s">
        <v>71</v>
      </c>
      <c r="AV110" s="964"/>
      <c r="AW110" s="964"/>
      <c r="AX110" s="964"/>
      <c r="AY110" s="964"/>
      <c r="AZ110" s="893" t="s">
        <v>433</v>
      </c>
      <c r="BA110" s="841"/>
      <c r="BB110" s="841"/>
      <c r="BC110" s="841"/>
      <c r="BD110" s="841"/>
      <c r="BE110" s="841"/>
      <c r="BF110" s="841"/>
      <c r="BG110" s="841"/>
      <c r="BH110" s="841"/>
      <c r="BI110" s="841"/>
      <c r="BJ110" s="841"/>
      <c r="BK110" s="841"/>
      <c r="BL110" s="841"/>
      <c r="BM110" s="841"/>
      <c r="BN110" s="841"/>
      <c r="BO110" s="841"/>
      <c r="BP110" s="842"/>
      <c r="BQ110" s="894">
        <v>12065364</v>
      </c>
      <c r="BR110" s="875"/>
      <c r="BS110" s="875"/>
      <c r="BT110" s="875"/>
      <c r="BU110" s="875"/>
      <c r="BV110" s="875">
        <v>12582840</v>
      </c>
      <c r="BW110" s="875"/>
      <c r="BX110" s="875"/>
      <c r="BY110" s="875"/>
      <c r="BZ110" s="875"/>
      <c r="CA110" s="875">
        <v>12418173</v>
      </c>
      <c r="CB110" s="875"/>
      <c r="CC110" s="875"/>
      <c r="CD110" s="875"/>
      <c r="CE110" s="875"/>
      <c r="CF110" s="899">
        <v>168.6</v>
      </c>
      <c r="CG110" s="900"/>
      <c r="CH110" s="900"/>
      <c r="CI110" s="900"/>
      <c r="CJ110" s="900"/>
      <c r="CK110" s="959" t="s">
        <v>434</v>
      </c>
      <c r="CL110" s="852"/>
      <c r="CM110" s="893" t="s">
        <v>435</v>
      </c>
      <c r="CN110" s="841"/>
      <c r="CO110" s="841"/>
      <c r="CP110" s="841"/>
      <c r="CQ110" s="841"/>
      <c r="CR110" s="841"/>
      <c r="CS110" s="841"/>
      <c r="CT110" s="841"/>
      <c r="CU110" s="841"/>
      <c r="CV110" s="841"/>
      <c r="CW110" s="841"/>
      <c r="CX110" s="841"/>
      <c r="CY110" s="841"/>
      <c r="CZ110" s="841"/>
      <c r="DA110" s="841"/>
      <c r="DB110" s="841"/>
      <c r="DC110" s="841"/>
      <c r="DD110" s="841"/>
      <c r="DE110" s="841"/>
      <c r="DF110" s="842"/>
      <c r="DG110" s="894" t="s">
        <v>436</v>
      </c>
      <c r="DH110" s="875"/>
      <c r="DI110" s="875"/>
      <c r="DJ110" s="875"/>
      <c r="DK110" s="875"/>
      <c r="DL110" s="875" t="s">
        <v>436</v>
      </c>
      <c r="DM110" s="875"/>
      <c r="DN110" s="875"/>
      <c r="DO110" s="875"/>
      <c r="DP110" s="875"/>
      <c r="DQ110" s="875" t="s">
        <v>437</v>
      </c>
      <c r="DR110" s="875"/>
      <c r="DS110" s="875"/>
      <c r="DT110" s="875"/>
      <c r="DU110" s="875"/>
      <c r="DV110" s="876" t="s">
        <v>438</v>
      </c>
      <c r="DW110" s="876"/>
      <c r="DX110" s="876"/>
      <c r="DY110" s="876"/>
      <c r="DZ110" s="877"/>
    </row>
    <row r="111" spans="1:131" s="221" customFormat="1" ht="26.25" customHeight="1" x14ac:dyDescent="0.15">
      <c r="A111" s="807" t="s">
        <v>439</v>
      </c>
      <c r="B111" s="808"/>
      <c r="C111" s="808"/>
      <c r="D111" s="808"/>
      <c r="E111" s="808"/>
      <c r="F111" s="808"/>
      <c r="G111" s="808"/>
      <c r="H111" s="808"/>
      <c r="I111" s="808"/>
      <c r="J111" s="808"/>
      <c r="K111" s="808"/>
      <c r="L111" s="808"/>
      <c r="M111" s="808"/>
      <c r="N111" s="808"/>
      <c r="O111" s="808"/>
      <c r="P111" s="808"/>
      <c r="Q111" s="808"/>
      <c r="R111" s="808"/>
      <c r="S111" s="808"/>
      <c r="T111" s="808"/>
      <c r="U111" s="808"/>
      <c r="V111" s="808"/>
      <c r="W111" s="808"/>
      <c r="X111" s="808"/>
      <c r="Y111" s="808"/>
      <c r="Z111" s="958"/>
      <c r="AA111" s="951" t="s">
        <v>436</v>
      </c>
      <c r="AB111" s="952"/>
      <c r="AC111" s="952"/>
      <c r="AD111" s="952"/>
      <c r="AE111" s="953"/>
      <c r="AF111" s="954" t="s">
        <v>436</v>
      </c>
      <c r="AG111" s="952"/>
      <c r="AH111" s="952"/>
      <c r="AI111" s="952"/>
      <c r="AJ111" s="953"/>
      <c r="AK111" s="954" t="s">
        <v>436</v>
      </c>
      <c r="AL111" s="952"/>
      <c r="AM111" s="952"/>
      <c r="AN111" s="952"/>
      <c r="AO111" s="953"/>
      <c r="AP111" s="955" t="s">
        <v>436</v>
      </c>
      <c r="AQ111" s="956"/>
      <c r="AR111" s="956"/>
      <c r="AS111" s="956"/>
      <c r="AT111" s="957"/>
      <c r="AU111" s="965"/>
      <c r="AV111" s="966"/>
      <c r="AW111" s="966"/>
      <c r="AX111" s="966"/>
      <c r="AY111" s="966"/>
      <c r="AZ111" s="848" t="s">
        <v>440</v>
      </c>
      <c r="BA111" s="785"/>
      <c r="BB111" s="785"/>
      <c r="BC111" s="785"/>
      <c r="BD111" s="785"/>
      <c r="BE111" s="785"/>
      <c r="BF111" s="785"/>
      <c r="BG111" s="785"/>
      <c r="BH111" s="785"/>
      <c r="BI111" s="785"/>
      <c r="BJ111" s="785"/>
      <c r="BK111" s="785"/>
      <c r="BL111" s="785"/>
      <c r="BM111" s="785"/>
      <c r="BN111" s="785"/>
      <c r="BO111" s="785"/>
      <c r="BP111" s="786"/>
      <c r="BQ111" s="849">
        <v>41000</v>
      </c>
      <c r="BR111" s="850"/>
      <c r="BS111" s="850"/>
      <c r="BT111" s="850"/>
      <c r="BU111" s="850"/>
      <c r="BV111" s="850">
        <v>50400</v>
      </c>
      <c r="BW111" s="850"/>
      <c r="BX111" s="850"/>
      <c r="BY111" s="850"/>
      <c r="BZ111" s="850"/>
      <c r="CA111" s="850">
        <v>53910</v>
      </c>
      <c r="CB111" s="850"/>
      <c r="CC111" s="850"/>
      <c r="CD111" s="850"/>
      <c r="CE111" s="850"/>
      <c r="CF111" s="908">
        <v>0.7</v>
      </c>
      <c r="CG111" s="909"/>
      <c r="CH111" s="909"/>
      <c r="CI111" s="909"/>
      <c r="CJ111" s="909"/>
      <c r="CK111" s="960"/>
      <c r="CL111" s="854"/>
      <c r="CM111" s="848" t="s">
        <v>441</v>
      </c>
      <c r="CN111" s="785"/>
      <c r="CO111" s="785"/>
      <c r="CP111" s="785"/>
      <c r="CQ111" s="785"/>
      <c r="CR111" s="785"/>
      <c r="CS111" s="785"/>
      <c r="CT111" s="785"/>
      <c r="CU111" s="785"/>
      <c r="CV111" s="785"/>
      <c r="CW111" s="785"/>
      <c r="CX111" s="785"/>
      <c r="CY111" s="785"/>
      <c r="CZ111" s="785"/>
      <c r="DA111" s="785"/>
      <c r="DB111" s="785"/>
      <c r="DC111" s="785"/>
      <c r="DD111" s="785"/>
      <c r="DE111" s="785"/>
      <c r="DF111" s="786"/>
      <c r="DG111" s="849" t="s">
        <v>390</v>
      </c>
      <c r="DH111" s="850"/>
      <c r="DI111" s="850"/>
      <c r="DJ111" s="850"/>
      <c r="DK111" s="850"/>
      <c r="DL111" s="850" t="s">
        <v>438</v>
      </c>
      <c r="DM111" s="850"/>
      <c r="DN111" s="850"/>
      <c r="DO111" s="850"/>
      <c r="DP111" s="850"/>
      <c r="DQ111" s="850" t="s">
        <v>437</v>
      </c>
      <c r="DR111" s="850"/>
      <c r="DS111" s="850"/>
      <c r="DT111" s="850"/>
      <c r="DU111" s="850"/>
      <c r="DV111" s="827" t="s">
        <v>390</v>
      </c>
      <c r="DW111" s="827"/>
      <c r="DX111" s="827"/>
      <c r="DY111" s="827"/>
      <c r="DZ111" s="828"/>
    </row>
    <row r="112" spans="1:131" s="221" customFormat="1" ht="26.25" customHeight="1" x14ac:dyDescent="0.15">
      <c r="A112" s="945" t="s">
        <v>442</v>
      </c>
      <c r="B112" s="946"/>
      <c r="C112" s="785" t="s">
        <v>443</v>
      </c>
      <c r="D112" s="785"/>
      <c r="E112" s="785"/>
      <c r="F112" s="785"/>
      <c r="G112" s="785"/>
      <c r="H112" s="785"/>
      <c r="I112" s="785"/>
      <c r="J112" s="785"/>
      <c r="K112" s="785"/>
      <c r="L112" s="785"/>
      <c r="M112" s="785"/>
      <c r="N112" s="785"/>
      <c r="O112" s="785"/>
      <c r="P112" s="785"/>
      <c r="Q112" s="785"/>
      <c r="R112" s="785"/>
      <c r="S112" s="785"/>
      <c r="T112" s="785"/>
      <c r="U112" s="785"/>
      <c r="V112" s="785"/>
      <c r="W112" s="785"/>
      <c r="X112" s="785"/>
      <c r="Y112" s="785"/>
      <c r="Z112" s="786"/>
      <c r="AA112" s="812" t="s">
        <v>436</v>
      </c>
      <c r="AB112" s="813"/>
      <c r="AC112" s="813"/>
      <c r="AD112" s="813"/>
      <c r="AE112" s="814"/>
      <c r="AF112" s="815" t="s">
        <v>437</v>
      </c>
      <c r="AG112" s="813"/>
      <c r="AH112" s="813"/>
      <c r="AI112" s="813"/>
      <c r="AJ112" s="814"/>
      <c r="AK112" s="815" t="s">
        <v>437</v>
      </c>
      <c r="AL112" s="813"/>
      <c r="AM112" s="813"/>
      <c r="AN112" s="813"/>
      <c r="AO112" s="814"/>
      <c r="AP112" s="857" t="s">
        <v>437</v>
      </c>
      <c r="AQ112" s="858"/>
      <c r="AR112" s="858"/>
      <c r="AS112" s="858"/>
      <c r="AT112" s="859"/>
      <c r="AU112" s="965"/>
      <c r="AV112" s="966"/>
      <c r="AW112" s="966"/>
      <c r="AX112" s="966"/>
      <c r="AY112" s="966"/>
      <c r="AZ112" s="848" t="s">
        <v>444</v>
      </c>
      <c r="BA112" s="785"/>
      <c r="BB112" s="785"/>
      <c r="BC112" s="785"/>
      <c r="BD112" s="785"/>
      <c r="BE112" s="785"/>
      <c r="BF112" s="785"/>
      <c r="BG112" s="785"/>
      <c r="BH112" s="785"/>
      <c r="BI112" s="785"/>
      <c r="BJ112" s="785"/>
      <c r="BK112" s="785"/>
      <c r="BL112" s="785"/>
      <c r="BM112" s="785"/>
      <c r="BN112" s="785"/>
      <c r="BO112" s="785"/>
      <c r="BP112" s="786"/>
      <c r="BQ112" s="849">
        <v>3215633</v>
      </c>
      <c r="BR112" s="850"/>
      <c r="BS112" s="850"/>
      <c r="BT112" s="850"/>
      <c r="BU112" s="850"/>
      <c r="BV112" s="850">
        <v>3057212</v>
      </c>
      <c r="BW112" s="850"/>
      <c r="BX112" s="850"/>
      <c r="BY112" s="850"/>
      <c r="BZ112" s="850"/>
      <c r="CA112" s="850">
        <v>2631490</v>
      </c>
      <c r="CB112" s="850"/>
      <c r="CC112" s="850"/>
      <c r="CD112" s="850"/>
      <c r="CE112" s="850"/>
      <c r="CF112" s="908">
        <v>35.700000000000003</v>
      </c>
      <c r="CG112" s="909"/>
      <c r="CH112" s="909"/>
      <c r="CI112" s="909"/>
      <c r="CJ112" s="909"/>
      <c r="CK112" s="960"/>
      <c r="CL112" s="854"/>
      <c r="CM112" s="848" t="s">
        <v>445</v>
      </c>
      <c r="CN112" s="785"/>
      <c r="CO112" s="785"/>
      <c r="CP112" s="785"/>
      <c r="CQ112" s="785"/>
      <c r="CR112" s="785"/>
      <c r="CS112" s="785"/>
      <c r="CT112" s="785"/>
      <c r="CU112" s="785"/>
      <c r="CV112" s="785"/>
      <c r="CW112" s="785"/>
      <c r="CX112" s="785"/>
      <c r="CY112" s="785"/>
      <c r="CZ112" s="785"/>
      <c r="DA112" s="785"/>
      <c r="DB112" s="785"/>
      <c r="DC112" s="785"/>
      <c r="DD112" s="785"/>
      <c r="DE112" s="785"/>
      <c r="DF112" s="786"/>
      <c r="DG112" s="849" t="s">
        <v>390</v>
      </c>
      <c r="DH112" s="850"/>
      <c r="DI112" s="850"/>
      <c r="DJ112" s="850"/>
      <c r="DK112" s="850"/>
      <c r="DL112" s="850" t="s">
        <v>437</v>
      </c>
      <c r="DM112" s="850"/>
      <c r="DN112" s="850"/>
      <c r="DO112" s="850"/>
      <c r="DP112" s="850"/>
      <c r="DQ112" s="850" t="s">
        <v>390</v>
      </c>
      <c r="DR112" s="850"/>
      <c r="DS112" s="850"/>
      <c r="DT112" s="850"/>
      <c r="DU112" s="850"/>
      <c r="DV112" s="827" t="s">
        <v>437</v>
      </c>
      <c r="DW112" s="827"/>
      <c r="DX112" s="827"/>
      <c r="DY112" s="827"/>
      <c r="DZ112" s="828"/>
    </row>
    <row r="113" spans="1:130" s="221" customFormat="1" ht="26.25" customHeight="1" x14ac:dyDescent="0.15">
      <c r="A113" s="947"/>
      <c r="B113" s="948"/>
      <c r="C113" s="785" t="s">
        <v>446</v>
      </c>
      <c r="D113" s="785"/>
      <c r="E113" s="785"/>
      <c r="F113" s="785"/>
      <c r="G113" s="785"/>
      <c r="H113" s="785"/>
      <c r="I113" s="785"/>
      <c r="J113" s="785"/>
      <c r="K113" s="785"/>
      <c r="L113" s="785"/>
      <c r="M113" s="785"/>
      <c r="N113" s="785"/>
      <c r="O113" s="785"/>
      <c r="P113" s="785"/>
      <c r="Q113" s="785"/>
      <c r="R113" s="785"/>
      <c r="S113" s="785"/>
      <c r="T113" s="785"/>
      <c r="U113" s="785"/>
      <c r="V113" s="785"/>
      <c r="W113" s="785"/>
      <c r="X113" s="785"/>
      <c r="Y113" s="785"/>
      <c r="Z113" s="786"/>
      <c r="AA113" s="951">
        <v>317306</v>
      </c>
      <c r="AB113" s="952"/>
      <c r="AC113" s="952"/>
      <c r="AD113" s="952"/>
      <c r="AE113" s="953"/>
      <c r="AF113" s="954">
        <v>307914</v>
      </c>
      <c r="AG113" s="952"/>
      <c r="AH113" s="952"/>
      <c r="AI113" s="952"/>
      <c r="AJ113" s="953"/>
      <c r="AK113" s="954">
        <v>183451</v>
      </c>
      <c r="AL113" s="952"/>
      <c r="AM113" s="952"/>
      <c r="AN113" s="952"/>
      <c r="AO113" s="953"/>
      <c r="AP113" s="955">
        <v>2.5</v>
      </c>
      <c r="AQ113" s="956"/>
      <c r="AR113" s="956"/>
      <c r="AS113" s="956"/>
      <c r="AT113" s="957"/>
      <c r="AU113" s="965"/>
      <c r="AV113" s="966"/>
      <c r="AW113" s="966"/>
      <c r="AX113" s="966"/>
      <c r="AY113" s="966"/>
      <c r="AZ113" s="848" t="s">
        <v>447</v>
      </c>
      <c r="BA113" s="785"/>
      <c r="BB113" s="785"/>
      <c r="BC113" s="785"/>
      <c r="BD113" s="785"/>
      <c r="BE113" s="785"/>
      <c r="BF113" s="785"/>
      <c r="BG113" s="785"/>
      <c r="BH113" s="785"/>
      <c r="BI113" s="785"/>
      <c r="BJ113" s="785"/>
      <c r="BK113" s="785"/>
      <c r="BL113" s="785"/>
      <c r="BM113" s="785"/>
      <c r="BN113" s="785"/>
      <c r="BO113" s="785"/>
      <c r="BP113" s="786"/>
      <c r="BQ113" s="849">
        <v>735544</v>
      </c>
      <c r="BR113" s="850"/>
      <c r="BS113" s="850"/>
      <c r="BT113" s="850"/>
      <c r="BU113" s="850"/>
      <c r="BV113" s="850">
        <v>740784</v>
      </c>
      <c r="BW113" s="850"/>
      <c r="BX113" s="850"/>
      <c r="BY113" s="850"/>
      <c r="BZ113" s="850"/>
      <c r="CA113" s="850">
        <v>917196</v>
      </c>
      <c r="CB113" s="850"/>
      <c r="CC113" s="850"/>
      <c r="CD113" s="850"/>
      <c r="CE113" s="850"/>
      <c r="CF113" s="908">
        <v>12.5</v>
      </c>
      <c r="CG113" s="909"/>
      <c r="CH113" s="909"/>
      <c r="CI113" s="909"/>
      <c r="CJ113" s="909"/>
      <c r="CK113" s="960"/>
      <c r="CL113" s="854"/>
      <c r="CM113" s="848" t="s">
        <v>448</v>
      </c>
      <c r="CN113" s="785"/>
      <c r="CO113" s="785"/>
      <c r="CP113" s="785"/>
      <c r="CQ113" s="785"/>
      <c r="CR113" s="785"/>
      <c r="CS113" s="785"/>
      <c r="CT113" s="785"/>
      <c r="CU113" s="785"/>
      <c r="CV113" s="785"/>
      <c r="CW113" s="785"/>
      <c r="CX113" s="785"/>
      <c r="CY113" s="785"/>
      <c r="CZ113" s="785"/>
      <c r="DA113" s="785"/>
      <c r="DB113" s="785"/>
      <c r="DC113" s="785"/>
      <c r="DD113" s="785"/>
      <c r="DE113" s="785"/>
      <c r="DF113" s="786"/>
      <c r="DG113" s="812" t="s">
        <v>437</v>
      </c>
      <c r="DH113" s="813"/>
      <c r="DI113" s="813"/>
      <c r="DJ113" s="813"/>
      <c r="DK113" s="814"/>
      <c r="DL113" s="815" t="s">
        <v>437</v>
      </c>
      <c r="DM113" s="813"/>
      <c r="DN113" s="813"/>
      <c r="DO113" s="813"/>
      <c r="DP113" s="814"/>
      <c r="DQ113" s="815" t="s">
        <v>437</v>
      </c>
      <c r="DR113" s="813"/>
      <c r="DS113" s="813"/>
      <c r="DT113" s="813"/>
      <c r="DU113" s="814"/>
      <c r="DV113" s="857" t="s">
        <v>437</v>
      </c>
      <c r="DW113" s="858"/>
      <c r="DX113" s="858"/>
      <c r="DY113" s="858"/>
      <c r="DZ113" s="859"/>
    </row>
    <row r="114" spans="1:130" s="221" customFormat="1" ht="26.25" customHeight="1" x14ac:dyDescent="0.15">
      <c r="A114" s="947"/>
      <c r="B114" s="948"/>
      <c r="C114" s="785" t="s">
        <v>449</v>
      </c>
      <c r="D114" s="785"/>
      <c r="E114" s="785"/>
      <c r="F114" s="785"/>
      <c r="G114" s="785"/>
      <c r="H114" s="785"/>
      <c r="I114" s="785"/>
      <c r="J114" s="785"/>
      <c r="K114" s="785"/>
      <c r="L114" s="785"/>
      <c r="M114" s="785"/>
      <c r="N114" s="785"/>
      <c r="O114" s="785"/>
      <c r="P114" s="785"/>
      <c r="Q114" s="785"/>
      <c r="R114" s="785"/>
      <c r="S114" s="785"/>
      <c r="T114" s="785"/>
      <c r="U114" s="785"/>
      <c r="V114" s="785"/>
      <c r="W114" s="785"/>
      <c r="X114" s="785"/>
      <c r="Y114" s="785"/>
      <c r="Z114" s="786"/>
      <c r="AA114" s="812">
        <v>40860</v>
      </c>
      <c r="AB114" s="813"/>
      <c r="AC114" s="813"/>
      <c r="AD114" s="813"/>
      <c r="AE114" s="814"/>
      <c r="AF114" s="815">
        <v>41205</v>
      </c>
      <c r="AG114" s="813"/>
      <c r="AH114" s="813"/>
      <c r="AI114" s="813"/>
      <c r="AJ114" s="814"/>
      <c r="AK114" s="815">
        <v>44893</v>
      </c>
      <c r="AL114" s="813"/>
      <c r="AM114" s="813"/>
      <c r="AN114" s="813"/>
      <c r="AO114" s="814"/>
      <c r="AP114" s="857">
        <v>0.6</v>
      </c>
      <c r="AQ114" s="858"/>
      <c r="AR114" s="858"/>
      <c r="AS114" s="858"/>
      <c r="AT114" s="859"/>
      <c r="AU114" s="965"/>
      <c r="AV114" s="966"/>
      <c r="AW114" s="966"/>
      <c r="AX114" s="966"/>
      <c r="AY114" s="966"/>
      <c r="AZ114" s="848" t="s">
        <v>450</v>
      </c>
      <c r="BA114" s="785"/>
      <c r="BB114" s="785"/>
      <c r="BC114" s="785"/>
      <c r="BD114" s="785"/>
      <c r="BE114" s="785"/>
      <c r="BF114" s="785"/>
      <c r="BG114" s="785"/>
      <c r="BH114" s="785"/>
      <c r="BI114" s="785"/>
      <c r="BJ114" s="785"/>
      <c r="BK114" s="785"/>
      <c r="BL114" s="785"/>
      <c r="BM114" s="785"/>
      <c r="BN114" s="785"/>
      <c r="BO114" s="785"/>
      <c r="BP114" s="786"/>
      <c r="BQ114" s="849">
        <v>2088211</v>
      </c>
      <c r="BR114" s="850"/>
      <c r="BS114" s="850"/>
      <c r="BT114" s="850"/>
      <c r="BU114" s="850"/>
      <c r="BV114" s="850">
        <v>2046168</v>
      </c>
      <c r="BW114" s="850"/>
      <c r="BX114" s="850"/>
      <c r="BY114" s="850"/>
      <c r="BZ114" s="850"/>
      <c r="CA114" s="850">
        <v>2046883</v>
      </c>
      <c r="CB114" s="850"/>
      <c r="CC114" s="850"/>
      <c r="CD114" s="850"/>
      <c r="CE114" s="850"/>
      <c r="CF114" s="908">
        <v>27.8</v>
      </c>
      <c r="CG114" s="909"/>
      <c r="CH114" s="909"/>
      <c r="CI114" s="909"/>
      <c r="CJ114" s="909"/>
      <c r="CK114" s="960"/>
      <c r="CL114" s="854"/>
      <c r="CM114" s="848" t="s">
        <v>451</v>
      </c>
      <c r="CN114" s="785"/>
      <c r="CO114" s="785"/>
      <c r="CP114" s="785"/>
      <c r="CQ114" s="785"/>
      <c r="CR114" s="785"/>
      <c r="CS114" s="785"/>
      <c r="CT114" s="785"/>
      <c r="CU114" s="785"/>
      <c r="CV114" s="785"/>
      <c r="CW114" s="785"/>
      <c r="CX114" s="785"/>
      <c r="CY114" s="785"/>
      <c r="CZ114" s="785"/>
      <c r="DA114" s="785"/>
      <c r="DB114" s="785"/>
      <c r="DC114" s="785"/>
      <c r="DD114" s="785"/>
      <c r="DE114" s="785"/>
      <c r="DF114" s="786"/>
      <c r="DG114" s="812" t="s">
        <v>437</v>
      </c>
      <c r="DH114" s="813"/>
      <c r="DI114" s="813"/>
      <c r="DJ114" s="813"/>
      <c r="DK114" s="814"/>
      <c r="DL114" s="815" t="s">
        <v>438</v>
      </c>
      <c r="DM114" s="813"/>
      <c r="DN114" s="813"/>
      <c r="DO114" s="813"/>
      <c r="DP114" s="814"/>
      <c r="DQ114" s="815" t="s">
        <v>390</v>
      </c>
      <c r="DR114" s="813"/>
      <c r="DS114" s="813"/>
      <c r="DT114" s="813"/>
      <c r="DU114" s="814"/>
      <c r="DV114" s="857" t="s">
        <v>437</v>
      </c>
      <c r="DW114" s="858"/>
      <c r="DX114" s="858"/>
      <c r="DY114" s="858"/>
      <c r="DZ114" s="859"/>
    </row>
    <row r="115" spans="1:130" s="221" customFormat="1" ht="26.25" customHeight="1" x14ac:dyDescent="0.15">
      <c r="A115" s="947"/>
      <c r="B115" s="948"/>
      <c r="C115" s="785" t="s">
        <v>452</v>
      </c>
      <c r="D115" s="785"/>
      <c r="E115" s="785"/>
      <c r="F115" s="785"/>
      <c r="G115" s="785"/>
      <c r="H115" s="785"/>
      <c r="I115" s="785"/>
      <c r="J115" s="785"/>
      <c r="K115" s="785"/>
      <c r="L115" s="785"/>
      <c r="M115" s="785"/>
      <c r="N115" s="785"/>
      <c r="O115" s="785"/>
      <c r="P115" s="785"/>
      <c r="Q115" s="785"/>
      <c r="R115" s="785"/>
      <c r="S115" s="785"/>
      <c r="T115" s="785"/>
      <c r="U115" s="785"/>
      <c r="V115" s="785"/>
      <c r="W115" s="785"/>
      <c r="X115" s="785"/>
      <c r="Y115" s="785"/>
      <c r="Z115" s="786"/>
      <c r="AA115" s="951">
        <v>165827</v>
      </c>
      <c r="AB115" s="952"/>
      <c r="AC115" s="952"/>
      <c r="AD115" s="952"/>
      <c r="AE115" s="953"/>
      <c r="AF115" s="954">
        <v>165579</v>
      </c>
      <c r="AG115" s="952"/>
      <c r="AH115" s="952"/>
      <c r="AI115" s="952"/>
      <c r="AJ115" s="953"/>
      <c r="AK115" s="954">
        <v>129149</v>
      </c>
      <c r="AL115" s="952"/>
      <c r="AM115" s="952"/>
      <c r="AN115" s="952"/>
      <c r="AO115" s="953"/>
      <c r="AP115" s="955">
        <v>1.8</v>
      </c>
      <c r="AQ115" s="956"/>
      <c r="AR115" s="956"/>
      <c r="AS115" s="956"/>
      <c r="AT115" s="957"/>
      <c r="AU115" s="965"/>
      <c r="AV115" s="966"/>
      <c r="AW115" s="966"/>
      <c r="AX115" s="966"/>
      <c r="AY115" s="966"/>
      <c r="AZ115" s="848" t="s">
        <v>453</v>
      </c>
      <c r="BA115" s="785"/>
      <c r="BB115" s="785"/>
      <c r="BC115" s="785"/>
      <c r="BD115" s="785"/>
      <c r="BE115" s="785"/>
      <c r="BF115" s="785"/>
      <c r="BG115" s="785"/>
      <c r="BH115" s="785"/>
      <c r="BI115" s="785"/>
      <c r="BJ115" s="785"/>
      <c r="BK115" s="785"/>
      <c r="BL115" s="785"/>
      <c r="BM115" s="785"/>
      <c r="BN115" s="785"/>
      <c r="BO115" s="785"/>
      <c r="BP115" s="786"/>
      <c r="BQ115" s="849" t="s">
        <v>390</v>
      </c>
      <c r="BR115" s="850"/>
      <c r="BS115" s="850"/>
      <c r="BT115" s="850"/>
      <c r="BU115" s="850"/>
      <c r="BV115" s="850" t="s">
        <v>437</v>
      </c>
      <c r="BW115" s="850"/>
      <c r="BX115" s="850"/>
      <c r="BY115" s="850"/>
      <c r="BZ115" s="850"/>
      <c r="CA115" s="850" t="s">
        <v>437</v>
      </c>
      <c r="CB115" s="850"/>
      <c r="CC115" s="850"/>
      <c r="CD115" s="850"/>
      <c r="CE115" s="850"/>
      <c r="CF115" s="908" t="s">
        <v>390</v>
      </c>
      <c r="CG115" s="909"/>
      <c r="CH115" s="909"/>
      <c r="CI115" s="909"/>
      <c r="CJ115" s="909"/>
      <c r="CK115" s="960"/>
      <c r="CL115" s="854"/>
      <c r="CM115" s="848" t="s">
        <v>454</v>
      </c>
      <c r="CN115" s="785"/>
      <c r="CO115" s="785"/>
      <c r="CP115" s="785"/>
      <c r="CQ115" s="785"/>
      <c r="CR115" s="785"/>
      <c r="CS115" s="785"/>
      <c r="CT115" s="785"/>
      <c r="CU115" s="785"/>
      <c r="CV115" s="785"/>
      <c r="CW115" s="785"/>
      <c r="CX115" s="785"/>
      <c r="CY115" s="785"/>
      <c r="CZ115" s="785"/>
      <c r="DA115" s="785"/>
      <c r="DB115" s="785"/>
      <c r="DC115" s="785"/>
      <c r="DD115" s="785"/>
      <c r="DE115" s="785"/>
      <c r="DF115" s="786"/>
      <c r="DG115" s="812" t="s">
        <v>455</v>
      </c>
      <c r="DH115" s="813"/>
      <c r="DI115" s="813"/>
      <c r="DJ115" s="813"/>
      <c r="DK115" s="814"/>
      <c r="DL115" s="815" t="s">
        <v>437</v>
      </c>
      <c r="DM115" s="813"/>
      <c r="DN115" s="813"/>
      <c r="DO115" s="813"/>
      <c r="DP115" s="814"/>
      <c r="DQ115" s="815" t="s">
        <v>437</v>
      </c>
      <c r="DR115" s="813"/>
      <c r="DS115" s="813"/>
      <c r="DT115" s="813"/>
      <c r="DU115" s="814"/>
      <c r="DV115" s="857" t="s">
        <v>436</v>
      </c>
      <c r="DW115" s="858"/>
      <c r="DX115" s="858"/>
      <c r="DY115" s="858"/>
      <c r="DZ115" s="859"/>
    </row>
    <row r="116" spans="1:130" s="221" customFormat="1" ht="26.25" customHeight="1" x14ac:dyDescent="0.15">
      <c r="A116" s="949"/>
      <c r="B116" s="950"/>
      <c r="C116" s="872" t="s">
        <v>456</v>
      </c>
      <c r="D116" s="872"/>
      <c r="E116" s="872"/>
      <c r="F116" s="872"/>
      <c r="G116" s="872"/>
      <c r="H116" s="872"/>
      <c r="I116" s="872"/>
      <c r="J116" s="872"/>
      <c r="K116" s="872"/>
      <c r="L116" s="872"/>
      <c r="M116" s="872"/>
      <c r="N116" s="872"/>
      <c r="O116" s="872"/>
      <c r="P116" s="872"/>
      <c r="Q116" s="872"/>
      <c r="R116" s="872"/>
      <c r="S116" s="872"/>
      <c r="T116" s="872"/>
      <c r="U116" s="872"/>
      <c r="V116" s="872"/>
      <c r="W116" s="872"/>
      <c r="X116" s="872"/>
      <c r="Y116" s="872"/>
      <c r="Z116" s="873"/>
      <c r="AA116" s="812" t="s">
        <v>437</v>
      </c>
      <c r="AB116" s="813"/>
      <c r="AC116" s="813"/>
      <c r="AD116" s="813"/>
      <c r="AE116" s="814"/>
      <c r="AF116" s="815" t="s">
        <v>390</v>
      </c>
      <c r="AG116" s="813"/>
      <c r="AH116" s="813"/>
      <c r="AI116" s="813"/>
      <c r="AJ116" s="814"/>
      <c r="AK116" s="815" t="s">
        <v>390</v>
      </c>
      <c r="AL116" s="813"/>
      <c r="AM116" s="813"/>
      <c r="AN116" s="813"/>
      <c r="AO116" s="814"/>
      <c r="AP116" s="857" t="s">
        <v>437</v>
      </c>
      <c r="AQ116" s="858"/>
      <c r="AR116" s="858"/>
      <c r="AS116" s="858"/>
      <c r="AT116" s="859"/>
      <c r="AU116" s="965"/>
      <c r="AV116" s="966"/>
      <c r="AW116" s="966"/>
      <c r="AX116" s="966"/>
      <c r="AY116" s="966"/>
      <c r="AZ116" s="942" t="s">
        <v>457</v>
      </c>
      <c r="BA116" s="943"/>
      <c r="BB116" s="943"/>
      <c r="BC116" s="943"/>
      <c r="BD116" s="943"/>
      <c r="BE116" s="943"/>
      <c r="BF116" s="943"/>
      <c r="BG116" s="943"/>
      <c r="BH116" s="943"/>
      <c r="BI116" s="943"/>
      <c r="BJ116" s="943"/>
      <c r="BK116" s="943"/>
      <c r="BL116" s="943"/>
      <c r="BM116" s="943"/>
      <c r="BN116" s="943"/>
      <c r="BO116" s="943"/>
      <c r="BP116" s="944"/>
      <c r="BQ116" s="849" t="s">
        <v>437</v>
      </c>
      <c r="BR116" s="850"/>
      <c r="BS116" s="850"/>
      <c r="BT116" s="850"/>
      <c r="BU116" s="850"/>
      <c r="BV116" s="850" t="s">
        <v>437</v>
      </c>
      <c r="BW116" s="850"/>
      <c r="BX116" s="850"/>
      <c r="BY116" s="850"/>
      <c r="BZ116" s="850"/>
      <c r="CA116" s="850" t="s">
        <v>437</v>
      </c>
      <c r="CB116" s="850"/>
      <c r="CC116" s="850"/>
      <c r="CD116" s="850"/>
      <c r="CE116" s="850"/>
      <c r="CF116" s="908" t="s">
        <v>437</v>
      </c>
      <c r="CG116" s="909"/>
      <c r="CH116" s="909"/>
      <c r="CI116" s="909"/>
      <c r="CJ116" s="909"/>
      <c r="CK116" s="960"/>
      <c r="CL116" s="854"/>
      <c r="CM116" s="848" t="s">
        <v>458</v>
      </c>
      <c r="CN116" s="785"/>
      <c r="CO116" s="785"/>
      <c r="CP116" s="785"/>
      <c r="CQ116" s="785"/>
      <c r="CR116" s="785"/>
      <c r="CS116" s="785"/>
      <c r="CT116" s="785"/>
      <c r="CU116" s="785"/>
      <c r="CV116" s="785"/>
      <c r="CW116" s="785"/>
      <c r="CX116" s="785"/>
      <c r="CY116" s="785"/>
      <c r="CZ116" s="785"/>
      <c r="DA116" s="785"/>
      <c r="DB116" s="785"/>
      <c r="DC116" s="785"/>
      <c r="DD116" s="785"/>
      <c r="DE116" s="785"/>
      <c r="DF116" s="786"/>
      <c r="DG116" s="812" t="s">
        <v>390</v>
      </c>
      <c r="DH116" s="813"/>
      <c r="DI116" s="813"/>
      <c r="DJ116" s="813"/>
      <c r="DK116" s="814"/>
      <c r="DL116" s="815" t="s">
        <v>437</v>
      </c>
      <c r="DM116" s="813"/>
      <c r="DN116" s="813"/>
      <c r="DO116" s="813"/>
      <c r="DP116" s="814"/>
      <c r="DQ116" s="815" t="s">
        <v>437</v>
      </c>
      <c r="DR116" s="813"/>
      <c r="DS116" s="813"/>
      <c r="DT116" s="813"/>
      <c r="DU116" s="814"/>
      <c r="DV116" s="857" t="s">
        <v>437</v>
      </c>
      <c r="DW116" s="858"/>
      <c r="DX116" s="858"/>
      <c r="DY116" s="858"/>
      <c r="DZ116" s="859"/>
    </row>
    <row r="117" spans="1:130" s="221" customFormat="1" ht="26.25" customHeight="1" x14ac:dyDescent="0.15">
      <c r="A117" s="928" t="s">
        <v>186</v>
      </c>
      <c r="B117" s="929"/>
      <c r="C117" s="929"/>
      <c r="D117" s="929"/>
      <c r="E117" s="929"/>
      <c r="F117" s="929"/>
      <c r="G117" s="929"/>
      <c r="H117" s="929"/>
      <c r="I117" s="929"/>
      <c r="J117" s="929"/>
      <c r="K117" s="929"/>
      <c r="L117" s="929"/>
      <c r="M117" s="929"/>
      <c r="N117" s="929"/>
      <c r="O117" s="929"/>
      <c r="P117" s="929"/>
      <c r="Q117" s="929"/>
      <c r="R117" s="929"/>
      <c r="S117" s="929"/>
      <c r="T117" s="929"/>
      <c r="U117" s="929"/>
      <c r="V117" s="929"/>
      <c r="W117" s="929"/>
      <c r="X117" s="929"/>
      <c r="Y117" s="910" t="s">
        <v>459</v>
      </c>
      <c r="Z117" s="930"/>
      <c r="AA117" s="935">
        <v>1725330</v>
      </c>
      <c r="AB117" s="936"/>
      <c r="AC117" s="936"/>
      <c r="AD117" s="936"/>
      <c r="AE117" s="937"/>
      <c r="AF117" s="938">
        <v>1702964</v>
      </c>
      <c r="AG117" s="936"/>
      <c r="AH117" s="936"/>
      <c r="AI117" s="936"/>
      <c r="AJ117" s="937"/>
      <c r="AK117" s="938">
        <v>1604681</v>
      </c>
      <c r="AL117" s="936"/>
      <c r="AM117" s="936"/>
      <c r="AN117" s="936"/>
      <c r="AO117" s="937"/>
      <c r="AP117" s="939"/>
      <c r="AQ117" s="940"/>
      <c r="AR117" s="940"/>
      <c r="AS117" s="940"/>
      <c r="AT117" s="941"/>
      <c r="AU117" s="965"/>
      <c r="AV117" s="966"/>
      <c r="AW117" s="966"/>
      <c r="AX117" s="966"/>
      <c r="AY117" s="966"/>
      <c r="AZ117" s="896" t="s">
        <v>460</v>
      </c>
      <c r="BA117" s="897"/>
      <c r="BB117" s="897"/>
      <c r="BC117" s="897"/>
      <c r="BD117" s="897"/>
      <c r="BE117" s="897"/>
      <c r="BF117" s="897"/>
      <c r="BG117" s="897"/>
      <c r="BH117" s="897"/>
      <c r="BI117" s="897"/>
      <c r="BJ117" s="897"/>
      <c r="BK117" s="897"/>
      <c r="BL117" s="897"/>
      <c r="BM117" s="897"/>
      <c r="BN117" s="897"/>
      <c r="BO117" s="897"/>
      <c r="BP117" s="898"/>
      <c r="BQ117" s="849" t="s">
        <v>461</v>
      </c>
      <c r="BR117" s="850"/>
      <c r="BS117" s="850"/>
      <c r="BT117" s="850"/>
      <c r="BU117" s="850"/>
      <c r="BV117" s="850" t="s">
        <v>174</v>
      </c>
      <c r="BW117" s="850"/>
      <c r="BX117" s="850"/>
      <c r="BY117" s="850"/>
      <c r="BZ117" s="850"/>
      <c r="CA117" s="850" t="s">
        <v>455</v>
      </c>
      <c r="CB117" s="850"/>
      <c r="CC117" s="850"/>
      <c r="CD117" s="850"/>
      <c r="CE117" s="850"/>
      <c r="CF117" s="908" t="s">
        <v>174</v>
      </c>
      <c r="CG117" s="909"/>
      <c r="CH117" s="909"/>
      <c r="CI117" s="909"/>
      <c r="CJ117" s="909"/>
      <c r="CK117" s="960"/>
      <c r="CL117" s="854"/>
      <c r="CM117" s="848" t="s">
        <v>462</v>
      </c>
      <c r="CN117" s="785"/>
      <c r="CO117" s="785"/>
      <c r="CP117" s="785"/>
      <c r="CQ117" s="785"/>
      <c r="CR117" s="785"/>
      <c r="CS117" s="785"/>
      <c r="CT117" s="785"/>
      <c r="CU117" s="785"/>
      <c r="CV117" s="785"/>
      <c r="CW117" s="785"/>
      <c r="CX117" s="785"/>
      <c r="CY117" s="785"/>
      <c r="CZ117" s="785"/>
      <c r="DA117" s="785"/>
      <c r="DB117" s="785"/>
      <c r="DC117" s="785"/>
      <c r="DD117" s="785"/>
      <c r="DE117" s="785"/>
      <c r="DF117" s="786"/>
      <c r="DG117" s="812" t="s">
        <v>463</v>
      </c>
      <c r="DH117" s="813"/>
      <c r="DI117" s="813"/>
      <c r="DJ117" s="813"/>
      <c r="DK117" s="814"/>
      <c r="DL117" s="815" t="s">
        <v>174</v>
      </c>
      <c r="DM117" s="813"/>
      <c r="DN117" s="813"/>
      <c r="DO117" s="813"/>
      <c r="DP117" s="814"/>
      <c r="DQ117" s="815" t="s">
        <v>174</v>
      </c>
      <c r="DR117" s="813"/>
      <c r="DS117" s="813"/>
      <c r="DT117" s="813"/>
      <c r="DU117" s="814"/>
      <c r="DV117" s="857" t="s">
        <v>174</v>
      </c>
      <c r="DW117" s="858"/>
      <c r="DX117" s="858"/>
      <c r="DY117" s="858"/>
      <c r="DZ117" s="859"/>
    </row>
    <row r="118" spans="1:130" s="221" customFormat="1" ht="26.25" customHeight="1" x14ac:dyDescent="0.15">
      <c r="A118" s="928" t="s">
        <v>431</v>
      </c>
      <c r="B118" s="929"/>
      <c r="C118" s="929"/>
      <c r="D118" s="929"/>
      <c r="E118" s="929"/>
      <c r="F118" s="929"/>
      <c r="G118" s="929"/>
      <c r="H118" s="929"/>
      <c r="I118" s="929"/>
      <c r="J118" s="929"/>
      <c r="K118" s="929"/>
      <c r="L118" s="929"/>
      <c r="M118" s="929"/>
      <c r="N118" s="929"/>
      <c r="O118" s="929"/>
      <c r="P118" s="929"/>
      <c r="Q118" s="929"/>
      <c r="R118" s="929"/>
      <c r="S118" s="929"/>
      <c r="T118" s="929"/>
      <c r="U118" s="929"/>
      <c r="V118" s="929"/>
      <c r="W118" s="929"/>
      <c r="X118" s="929"/>
      <c r="Y118" s="929"/>
      <c r="Z118" s="930"/>
      <c r="AA118" s="931" t="s">
        <v>428</v>
      </c>
      <c r="AB118" s="929"/>
      <c r="AC118" s="929"/>
      <c r="AD118" s="929"/>
      <c r="AE118" s="930"/>
      <c r="AF118" s="931" t="s">
        <v>429</v>
      </c>
      <c r="AG118" s="929"/>
      <c r="AH118" s="929"/>
      <c r="AI118" s="929"/>
      <c r="AJ118" s="930"/>
      <c r="AK118" s="931" t="s">
        <v>303</v>
      </c>
      <c r="AL118" s="929"/>
      <c r="AM118" s="929"/>
      <c r="AN118" s="929"/>
      <c r="AO118" s="930"/>
      <c r="AP118" s="932" t="s">
        <v>430</v>
      </c>
      <c r="AQ118" s="933"/>
      <c r="AR118" s="933"/>
      <c r="AS118" s="933"/>
      <c r="AT118" s="934"/>
      <c r="AU118" s="965"/>
      <c r="AV118" s="966"/>
      <c r="AW118" s="966"/>
      <c r="AX118" s="966"/>
      <c r="AY118" s="966"/>
      <c r="AZ118" s="871" t="s">
        <v>464</v>
      </c>
      <c r="BA118" s="872"/>
      <c r="BB118" s="872"/>
      <c r="BC118" s="872"/>
      <c r="BD118" s="872"/>
      <c r="BE118" s="872"/>
      <c r="BF118" s="872"/>
      <c r="BG118" s="872"/>
      <c r="BH118" s="872"/>
      <c r="BI118" s="872"/>
      <c r="BJ118" s="872"/>
      <c r="BK118" s="872"/>
      <c r="BL118" s="872"/>
      <c r="BM118" s="872"/>
      <c r="BN118" s="872"/>
      <c r="BO118" s="872"/>
      <c r="BP118" s="873"/>
      <c r="BQ118" s="912" t="s">
        <v>461</v>
      </c>
      <c r="BR118" s="878"/>
      <c r="BS118" s="878"/>
      <c r="BT118" s="878"/>
      <c r="BU118" s="878"/>
      <c r="BV118" s="878" t="s">
        <v>174</v>
      </c>
      <c r="BW118" s="878"/>
      <c r="BX118" s="878"/>
      <c r="BY118" s="878"/>
      <c r="BZ118" s="878"/>
      <c r="CA118" s="878" t="s">
        <v>174</v>
      </c>
      <c r="CB118" s="878"/>
      <c r="CC118" s="878"/>
      <c r="CD118" s="878"/>
      <c r="CE118" s="878"/>
      <c r="CF118" s="908" t="s">
        <v>174</v>
      </c>
      <c r="CG118" s="909"/>
      <c r="CH118" s="909"/>
      <c r="CI118" s="909"/>
      <c r="CJ118" s="909"/>
      <c r="CK118" s="960"/>
      <c r="CL118" s="854"/>
      <c r="CM118" s="848" t="s">
        <v>465</v>
      </c>
      <c r="CN118" s="785"/>
      <c r="CO118" s="785"/>
      <c r="CP118" s="785"/>
      <c r="CQ118" s="785"/>
      <c r="CR118" s="785"/>
      <c r="CS118" s="785"/>
      <c r="CT118" s="785"/>
      <c r="CU118" s="785"/>
      <c r="CV118" s="785"/>
      <c r="CW118" s="785"/>
      <c r="CX118" s="785"/>
      <c r="CY118" s="785"/>
      <c r="CZ118" s="785"/>
      <c r="DA118" s="785"/>
      <c r="DB118" s="785"/>
      <c r="DC118" s="785"/>
      <c r="DD118" s="785"/>
      <c r="DE118" s="785"/>
      <c r="DF118" s="786"/>
      <c r="DG118" s="812" t="s">
        <v>174</v>
      </c>
      <c r="DH118" s="813"/>
      <c r="DI118" s="813"/>
      <c r="DJ118" s="813"/>
      <c r="DK118" s="814"/>
      <c r="DL118" s="815" t="s">
        <v>174</v>
      </c>
      <c r="DM118" s="813"/>
      <c r="DN118" s="813"/>
      <c r="DO118" s="813"/>
      <c r="DP118" s="814"/>
      <c r="DQ118" s="815" t="s">
        <v>455</v>
      </c>
      <c r="DR118" s="813"/>
      <c r="DS118" s="813"/>
      <c r="DT118" s="813"/>
      <c r="DU118" s="814"/>
      <c r="DV118" s="857" t="s">
        <v>437</v>
      </c>
      <c r="DW118" s="858"/>
      <c r="DX118" s="858"/>
      <c r="DY118" s="858"/>
      <c r="DZ118" s="859"/>
    </row>
    <row r="119" spans="1:130" s="221" customFormat="1" ht="26.25" customHeight="1" x14ac:dyDescent="0.15">
      <c r="A119" s="851" t="s">
        <v>434</v>
      </c>
      <c r="B119" s="852"/>
      <c r="C119" s="893" t="s">
        <v>435</v>
      </c>
      <c r="D119" s="841"/>
      <c r="E119" s="841"/>
      <c r="F119" s="841"/>
      <c r="G119" s="841"/>
      <c r="H119" s="841"/>
      <c r="I119" s="841"/>
      <c r="J119" s="841"/>
      <c r="K119" s="841"/>
      <c r="L119" s="841"/>
      <c r="M119" s="841"/>
      <c r="N119" s="841"/>
      <c r="O119" s="841"/>
      <c r="P119" s="841"/>
      <c r="Q119" s="841"/>
      <c r="R119" s="841"/>
      <c r="S119" s="841"/>
      <c r="T119" s="841"/>
      <c r="U119" s="841"/>
      <c r="V119" s="841"/>
      <c r="W119" s="841"/>
      <c r="X119" s="841"/>
      <c r="Y119" s="841"/>
      <c r="Z119" s="842"/>
      <c r="AA119" s="921" t="s">
        <v>174</v>
      </c>
      <c r="AB119" s="922"/>
      <c r="AC119" s="922"/>
      <c r="AD119" s="922"/>
      <c r="AE119" s="923"/>
      <c r="AF119" s="924" t="s">
        <v>174</v>
      </c>
      <c r="AG119" s="922"/>
      <c r="AH119" s="922"/>
      <c r="AI119" s="922"/>
      <c r="AJ119" s="923"/>
      <c r="AK119" s="924" t="s">
        <v>174</v>
      </c>
      <c r="AL119" s="922"/>
      <c r="AM119" s="922"/>
      <c r="AN119" s="922"/>
      <c r="AO119" s="923"/>
      <c r="AP119" s="925" t="s">
        <v>174</v>
      </c>
      <c r="AQ119" s="926"/>
      <c r="AR119" s="926"/>
      <c r="AS119" s="926"/>
      <c r="AT119" s="927"/>
      <c r="AU119" s="967"/>
      <c r="AV119" s="968"/>
      <c r="AW119" s="968"/>
      <c r="AX119" s="968"/>
      <c r="AY119" s="968"/>
      <c r="AZ119" s="242" t="s">
        <v>186</v>
      </c>
      <c r="BA119" s="242"/>
      <c r="BB119" s="242"/>
      <c r="BC119" s="242"/>
      <c r="BD119" s="242"/>
      <c r="BE119" s="242"/>
      <c r="BF119" s="242"/>
      <c r="BG119" s="242"/>
      <c r="BH119" s="242"/>
      <c r="BI119" s="242"/>
      <c r="BJ119" s="242"/>
      <c r="BK119" s="242"/>
      <c r="BL119" s="242"/>
      <c r="BM119" s="242"/>
      <c r="BN119" s="242"/>
      <c r="BO119" s="910" t="s">
        <v>466</v>
      </c>
      <c r="BP119" s="911"/>
      <c r="BQ119" s="912">
        <v>18145752</v>
      </c>
      <c r="BR119" s="878"/>
      <c r="BS119" s="878"/>
      <c r="BT119" s="878"/>
      <c r="BU119" s="878"/>
      <c r="BV119" s="878">
        <v>18477404</v>
      </c>
      <c r="BW119" s="878"/>
      <c r="BX119" s="878"/>
      <c r="BY119" s="878"/>
      <c r="BZ119" s="878"/>
      <c r="CA119" s="878">
        <v>18067652</v>
      </c>
      <c r="CB119" s="878"/>
      <c r="CC119" s="878"/>
      <c r="CD119" s="878"/>
      <c r="CE119" s="878"/>
      <c r="CF119" s="781"/>
      <c r="CG119" s="782"/>
      <c r="CH119" s="782"/>
      <c r="CI119" s="782"/>
      <c r="CJ119" s="867"/>
      <c r="CK119" s="961"/>
      <c r="CL119" s="856"/>
      <c r="CM119" s="871" t="s">
        <v>467</v>
      </c>
      <c r="CN119" s="872"/>
      <c r="CO119" s="872"/>
      <c r="CP119" s="872"/>
      <c r="CQ119" s="872"/>
      <c r="CR119" s="872"/>
      <c r="CS119" s="872"/>
      <c r="CT119" s="872"/>
      <c r="CU119" s="872"/>
      <c r="CV119" s="872"/>
      <c r="CW119" s="872"/>
      <c r="CX119" s="872"/>
      <c r="CY119" s="872"/>
      <c r="CZ119" s="872"/>
      <c r="DA119" s="872"/>
      <c r="DB119" s="872"/>
      <c r="DC119" s="872"/>
      <c r="DD119" s="872"/>
      <c r="DE119" s="872"/>
      <c r="DF119" s="873"/>
      <c r="DG119" s="796">
        <v>41000</v>
      </c>
      <c r="DH119" s="797"/>
      <c r="DI119" s="797"/>
      <c r="DJ119" s="797"/>
      <c r="DK119" s="798"/>
      <c r="DL119" s="799">
        <v>50400</v>
      </c>
      <c r="DM119" s="797"/>
      <c r="DN119" s="797"/>
      <c r="DO119" s="797"/>
      <c r="DP119" s="798"/>
      <c r="DQ119" s="799">
        <v>53910</v>
      </c>
      <c r="DR119" s="797"/>
      <c r="DS119" s="797"/>
      <c r="DT119" s="797"/>
      <c r="DU119" s="798"/>
      <c r="DV119" s="881">
        <v>0.7</v>
      </c>
      <c r="DW119" s="882"/>
      <c r="DX119" s="882"/>
      <c r="DY119" s="882"/>
      <c r="DZ119" s="883"/>
    </row>
    <row r="120" spans="1:130" s="221" customFormat="1" ht="26.25" customHeight="1" x14ac:dyDescent="0.15">
      <c r="A120" s="853"/>
      <c r="B120" s="854"/>
      <c r="C120" s="848" t="s">
        <v>441</v>
      </c>
      <c r="D120" s="785"/>
      <c r="E120" s="785"/>
      <c r="F120" s="785"/>
      <c r="G120" s="785"/>
      <c r="H120" s="785"/>
      <c r="I120" s="785"/>
      <c r="J120" s="785"/>
      <c r="K120" s="785"/>
      <c r="L120" s="785"/>
      <c r="M120" s="785"/>
      <c r="N120" s="785"/>
      <c r="O120" s="785"/>
      <c r="P120" s="785"/>
      <c r="Q120" s="785"/>
      <c r="R120" s="785"/>
      <c r="S120" s="785"/>
      <c r="T120" s="785"/>
      <c r="U120" s="785"/>
      <c r="V120" s="785"/>
      <c r="W120" s="785"/>
      <c r="X120" s="785"/>
      <c r="Y120" s="785"/>
      <c r="Z120" s="786"/>
      <c r="AA120" s="812" t="s">
        <v>174</v>
      </c>
      <c r="AB120" s="813"/>
      <c r="AC120" s="813"/>
      <c r="AD120" s="813"/>
      <c r="AE120" s="814"/>
      <c r="AF120" s="815" t="s">
        <v>174</v>
      </c>
      <c r="AG120" s="813"/>
      <c r="AH120" s="813"/>
      <c r="AI120" s="813"/>
      <c r="AJ120" s="814"/>
      <c r="AK120" s="815" t="s">
        <v>468</v>
      </c>
      <c r="AL120" s="813"/>
      <c r="AM120" s="813"/>
      <c r="AN120" s="813"/>
      <c r="AO120" s="814"/>
      <c r="AP120" s="857" t="s">
        <v>174</v>
      </c>
      <c r="AQ120" s="858"/>
      <c r="AR120" s="858"/>
      <c r="AS120" s="858"/>
      <c r="AT120" s="859"/>
      <c r="AU120" s="913" t="s">
        <v>469</v>
      </c>
      <c r="AV120" s="914"/>
      <c r="AW120" s="914"/>
      <c r="AX120" s="914"/>
      <c r="AY120" s="915"/>
      <c r="AZ120" s="893" t="s">
        <v>470</v>
      </c>
      <c r="BA120" s="841"/>
      <c r="BB120" s="841"/>
      <c r="BC120" s="841"/>
      <c r="BD120" s="841"/>
      <c r="BE120" s="841"/>
      <c r="BF120" s="841"/>
      <c r="BG120" s="841"/>
      <c r="BH120" s="841"/>
      <c r="BI120" s="841"/>
      <c r="BJ120" s="841"/>
      <c r="BK120" s="841"/>
      <c r="BL120" s="841"/>
      <c r="BM120" s="841"/>
      <c r="BN120" s="841"/>
      <c r="BO120" s="841"/>
      <c r="BP120" s="842"/>
      <c r="BQ120" s="894">
        <v>2598990</v>
      </c>
      <c r="BR120" s="875"/>
      <c r="BS120" s="875"/>
      <c r="BT120" s="875"/>
      <c r="BU120" s="875"/>
      <c r="BV120" s="875">
        <v>2715790</v>
      </c>
      <c r="BW120" s="875"/>
      <c r="BX120" s="875"/>
      <c r="BY120" s="875"/>
      <c r="BZ120" s="875"/>
      <c r="CA120" s="875">
        <v>4059221</v>
      </c>
      <c r="CB120" s="875"/>
      <c r="CC120" s="875"/>
      <c r="CD120" s="875"/>
      <c r="CE120" s="875"/>
      <c r="CF120" s="899">
        <v>55.1</v>
      </c>
      <c r="CG120" s="900"/>
      <c r="CH120" s="900"/>
      <c r="CI120" s="900"/>
      <c r="CJ120" s="900"/>
      <c r="CK120" s="901" t="s">
        <v>471</v>
      </c>
      <c r="CL120" s="885"/>
      <c r="CM120" s="885"/>
      <c r="CN120" s="885"/>
      <c r="CO120" s="886"/>
      <c r="CP120" s="905" t="s">
        <v>406</v>
      </c>
      <c r="CQ120" s="906"/>
      <c r="CR120" s="906"/>
      <c r="CS120" s="906"/>
      <c r="CT120" s="906"/>
      <c r="CU120" s="906"/>
      <c r="CV120" s="906"/>
      <c r="CW120" s="906"/>
      <c r="CX120" s="906"/>
      <c r="CY120" s="906"/>
      <c r="CZ120" s="906"/>
      <c r="DA120" s="906"/>
      <c r="DB120" s="906"/>
      <c r="DC120" s="906"/>
      <c r="DD120" s="906"/>
      <c r="DE120" s="906"/>
      <c r="DF120" s="907"/>
      <c r="DG120" s="894" t="s">
        <v>174</v>
      </c>
      <c r="DH120" s="875"/>
      <c r="DI120" s="875"/>
      <c r="DJ120" s="875"/>
      <c r="DK120" s="875"/>
      <c r="DL120" s="875">
        <v>3016713</v>
      </c>
      <c r="DM120" s="875"/>
      <c r="DN120" s="875"/>
      <c r="DO120" s="875"/>
      <c r="DP120" s="875"/>
      <c r="DQ120" s="875">
        <v>2597615</v>
      </c>
      <c r="DR120" s="875"/>
      <c r="DS120" s="875"/>
      <c r="DT120" s="875"/>
      <c r="DU120" s="875"/>
      <c r="DV120" s="876">
        <v>35.299999999999997</v>
      </c>
      <c r="DW120" s="876"/>
      <c r="DX120" s="876"/>
      <c r="DY120" s="876"/>
      <c r="DZ120" s="877"/>
    </row>
    <row r="121" spans="1:130" s="221" customFormat="1" ht="26.25" customHeight="1" x14ac:dyDescent="0.15">
      <c r="A121" s="853"/>
      <c r="B121" s="854"/>
      <c r="C121" s="896" t="s">
        <v>472</v>
      </c>
      <c r="D121" s="897"/>
      <c r="E121" s="897"/>
      <c r="F121" s="897"/>
      <c r="G121" s="897"/>
      <c r="H121" s="897"/>
      <c r="I121" s="897"/>
      <c r="J121" s="897"/>
      <c r="K121" s="897"/>
      <c r="L121" s="897"/>
      <c r="M121" s="897"/>
      <c r="N121" s="897"/>
      <c r="O121" s="897"/>
      <c r="P121" s="897"/>
      <c r="Q121" s="897"/>
      <c r="R121" s="897"/>
      <c r="S121" s="897"/>
      <c r="T121" s="897"/>
      <c r="U121" s="897"/>
      <c r="V121" s="897"/>
      <c r="W121" s="897"/>
      <c r="X121" s="897"/>
      <c r="Y121" s="897"/>
      <c r="Z121" s="898"/>
      <c r="AA121" s="812" t="s">
        <v>174</v>
      </c>
      <c r="AB121" s="813"/>
      <c r="AC121" s="813"/>
      <c r="AD121" s="813"/>
      <c r="AE121" s="814"/>
      <c r="AF121" s="815" t="s">
        <v>455</v>
      </c>
      <c r="AG121" s="813"/>
      <c r="AH121" s="813"/>
      <c r="AI121" s="813"/>
      <c r="AJ121" s="814"/>
      <c r="AK121" s="815" t="s">
        <v>455</v>
      </c>
      <c r="AL121" s="813"/>
      <c r="AM121" s="813"/>
      <c r="AN121" s="813"/>
      <c r="AO121" s="814"/>
      <c r="AP121" s="857" t="s">
        <v>174</v>
      </c>
      <c r="AQ121" s="858"/>
      <c r="AR121" s="858"/>
      <c r="AS121" s="858"/>
      <c r="AT121" s="859"/>
      <c r="AU121" s="916"/>
      <c r="AV121" s="917"/>
      <c r="AW121" s="917"/>
      <c r="AX121" s="917"/>
      <c r="AY121" s="918"/>
      <c r="AZ121" s="848" t="s">
        <v>473</v>
      </c>
      <c r="BA121" s="785"/>
      <c r="BB121" s="785"/>
      <c r="BC121" s="785"/>
      <c r="BD121" s="785"/>
      <c r="BE121" s="785"/>
      <c r="BF121" s="785"/>
      <c r="BG121" s="785"/>
      <c r="BH121" s="785"/>
      <c r="BI121" s="785"/>
      <c r="BJ121" s="785"/>
      <c r="BK121" s="785"/>
      <c r="BL121" s="785"/>
      <c r="BM121" s="785"/>
      <c r="BN121" s="785"/>
      <c r="BO121" s="785"/>
      <c r="BP121" s="786"/>
      <c r="BQ121" s="849">
        <v>1780378</v>
      </c>
      <c r="BR121" s="850"/>
      <c r="BS121" s="850"/>
      <c r="BT121" s="850"/>
      <c r="BU121" s="850"/>
      <c r="BV121" s="850">
        <v>1793590</v>
      </c>
      <c r="BW121" s="850"/>
      <c r="BX121" s="850"/>
      <c r="BY121" s="850"/>
      <c r="BZ121" s="850"/>
      <c r="CA121" s="850">
        <v>1634468</v>
      </c>
      <c r="CB121" s="850"/>
      <c r="CC121" s="850"/>
      <c r="CD121" s="850"/>
      <c r="CE121" s="850"/>
      <c r="CF121" s="908">
        <v>22.2</v>
      </c>
      <c r="CG121" s="909"/>
      <c r="CH121" s="909"/>
      <c r="CI121" s="909"/>
      <c r="CJ121" s="909"/>
      <c r="CK121" s="902"/>
      <c r="CL121" s="888"/>
      <c r="CM121" s="888"/>
      <c r="CN121" s="888"/>
      <c r="CO121" s="889"/>
      <c r="CP121" s="868" t="s">
        <v>474</v>
      </c>
      <c r="CQ121" s="869"/>
      <c r="CR121" s="869"/>
      <c r="CS121" s="869"/>
      <c r="CT121" s="869"/>
      <c r="CU121" s="869"/>
      <c r="CV121" s="869"/>
      <c r="CW121" s="869"/>
      <c r="CX121" s="869"/>
      <c r="CY121" s="869"/>
      <c r="CZ121" s="869"/>
      <c r="DA121" s="869"/>
      <c r="DB121" s="869"/>
      <c r="DC121" s="869"/>
      <c r="DD121" s="869"/>
      <c r="DE121" s="869"/>
      <c r="DF121" s="870"/>
      <c r="DG121" s="849">
        <v>46737</v>
      </c>
      <c r="DH121" s="850"/>
      <c r="DI121" s="850"/>
      <c r="DJ121" s="850"/>
      <c r="DK121" s="850"/>
      <c r="DL121" s="850">
        <v>40499</v>
      </c>
      <c r="DM121" s="850"/>
      <c r="DN121" s="850"/>
      <c r="DO121" s="850"/>
      <c r="DP121" s="850"/>
      <c r="DQ121" s="850">
        <v>33875</v>
      </c>
      <c r="DR121" s="850"/>
      <c r="DS121" s="850"/>
      <c r="DT121" s="850"/>
      <c r="DU121" s="850"/>
      <c r="DV121" s="827">
        <v>0.5</v>
      </c>
      <c r="DW121" s="827"/>
      <c r="DX121" s="827"/>
      <c r="DY121" s="827"/>
      <c r="DZ121" s="828"/>
    </row>
    <row r="122" spans="1:130" s="221" customFormat="1" ht="26.25" customHeight="1" x14ac:dyDescent="0.15">
      <c r="A122" s="853"/>
      <c r="B122" s="854"/>
      <c r="C122" s="848" t="s">
        <v>451</v>
      </c>
      <c r="D122" s="785"/>
      <c r="E122" s="785"/>
      <c r="F122" s="785"/>
      <c r="G122" s="785"/>
      <c r="H122" s="785"/>
      <c r="I122" s="785"/>
      <c r="J122" s="785"/>
      <c r="K122" s="785"/>
      <c r="L122" s="785"/>
      <c r="M122" s="785"/>
      <c r="N122" s="785"/>
      <c r="O122" s="785"/>
      <c r="P122" s="785"/>
      <c r="Q122" s="785"/>
      <c r="R122" s="785"/>
      <c r="S122" s="785"/>
      <c r="T122" s="785"/>
      <c r="U122" s="785"/>
      <c r="V122" s="785"/>
      <c r="W122" s="785"/>
      <c r="X122" s="785"/>
      <c r="Y122" s="785"/>
      <c r="Z122" s="786"/>
      <c r="AA122" s="812" t="s">
        <v>174</v>
      </c>
      <c r="AB122" s="813"/>
      <c r="AC122" s="813"/>
      <c r="AD122" s="813"/>
      <c r="AE122" s="814"/>
      <c r="AF122" s="815" t="s">
        <v>174</v>
      </c>
      <c r="AG122" s="813"/>
      <c r="AH122" s="813"/>
      <c r="AI122" s="813"/>
      <c r="AJ122" s="814"/>
      <c r="AK122" s="815" t="s">
        <v>455</v>
      </c>
      <c r="AL122" s="813"/>
      <c r="AM122" s="813"/>
      <c r="AN122" s="813"/>
      <c r="AO122" s="814"/>
      <c r="AP122" s="857" t="s">
        <v>174</v>
      </c>
      <c r="AQ122" s="858"/>
      <c r="AR122" s="858"/>
      <c r="AS122" s="858"/>
      <c r="AT122" s="859"/>
      <c r="AU122" s="916"/>
      <c r="AV122" s="917"/>
      <c r="AW122" s="917"/>
      <c r="AX122" s="917"/>
      <c r="AY122" s="918"/>
      <c r="AZ122" s="871" t="s">
        <v>475</v>
      </c>
      <c r="BA122" s="872"/>
      <c r="BB122" s="872"/>
      <c r="BC122" s="872"/>
      <c r="BD122" s="872"/>
      <c r="BE122" s="872"/>
      <c r="BF122" s="872"/>
      <c r="BG122" s="872"/>
      <c r="BH122" s="872"/>
      <c r="BI122" s="872"/>
      <c r="BJ122" s="872"/>
      <c r="BK122" s="872"/>
      <c r="BL122" s="872"/>
      <c r="BM122" s="872"/>
      <c r="BN122" s="872"/>
      <c r="BO122" s="872"/>
      <c r="BP122" s="873"/>
      <c r="BQ122" s="912">
        <v>10401793</v>
      </c>
      <c r="BR122" s="878"/>
      <c r="BS122" s="878"/>
      <c r="BT122" s="878"/>
      <c r="BU122" s="878"/>
      <c r="BV122" s="878">
        <v>10349114</v>
      </c>
      <c r="BW122" s="878"/>
      <c r="BX122" s="878"/>
      <c r="BY122" s="878"/>
      <c r="BZ122" s="878"/>
      <c r="CA122" s="878">
        <v>10229167</v>
      </c>
      <c r="CB122" s="878"/>
      <c r="CC122" s="878"/>
      <c r="CD122" s="878"/>
      <c r="CE122" s="878"/>
      <c r="CF122" s="879">
        <v>138.9</v>
      </c>
      <c r="CG122" s="880"/>
      <c r="CH122" s="880"/>
      <c r="CI122" s="880"/>
      <c r="CJ122" s="880"/>
      <c r="CK122" s="902"/>
      <c r="CL122" s="888"/>
      <c r="CM122" s="888"/>
      <c r="CN122" s="888"/>
      <c r="CO122" s="889"/>
      <c r="CP122" s="868" t="s">
        <v>476</v>
      </c>
      <c r="CQ122" s="869"/>
      <c r="CR122" s="869"/>
      <c r="CS122" s="869"/>
      <c r="CT122" s="869"/>
      <c r="CU122" s="869"/>
      <c r="CV122" s="869"/>
      <c r="CW122" s="869"/>
      <c r="CX122" s="869"/>
      <c r="CY122" s="869"/>
      <c r="CZ122" s="869"/>
      <c r="DA122" s="869"/>
      <c r="DB122" s="869"/>
      <c r="DC122" s="869"/>
      <c r="DD122" s="869"/>
      <c r="DE122" s="869"/>
      <c r="DF122" s="870"/>
      <c r="DG122" s="849" t="s">
        <v>174</v>
      </c>
      <c r="DH122" s="850"/>
      <c r="DI122" s="850"/>
      <c r="DJ122" s="850"/>
      <c r="DK122" s="850"/>
      <c r="DL122" s="850" t="s">
        <v>455</v>
      </c>
      <c r="DM122" s="850"/>
      <c r="DN122" s="850"/>
      <c r="DO122" s="850"/>
      <c r="DP122" s="850"/>
      <c r="DQ122" s="850" t="s">
        <v>468</v>
      </c>
      <c r="DR122" s="850"/>
      <c r="DS122" s="850"/>
      <c r="DT122" s="850"/>
      <c r="DU122" s="850"/>
      <c r="DV122" s="827" t="s">
        <v>455</v>
      </c>
      <c r="DW122" s="827"/>
      <c r="DX122" s="827"/>
      <c r="DY122" s="827"/>
      <c r="DZ122" s="828"/>
    </row>
    <row r="123" spans="1:130" s="221" customFormat="1" ht="26.25" customHeight="1" x14ac:dyDescent="0.15">
      <c r="A123" s="853"/>
      <c r="B123" s="854"/>
      <c r="C123" s="848" t="s">
        <v>458</v>
      </c>
      <c r="D123" s="785"/>
      <c r="E123" s="785"/>
      <c r="F123" s="785"/>
      <c r="G123" s="785"/>
      <c r="H123" s="785"/>
      <c r="I123" s="785"/>
      <c r="J123" s="785"/>
      <c r="K123" s="785"/>
      <c r="L123" s="785"/>
      <c r="M123" s="785"/>
      <c r="N123" s="785"/>
      <c r="O123" s="785"/>
      <c r="P123" s="785"/>
      <c r="Q123" s="785"/>
      <c r="R123" s="785"/>
      <c r="S123" s="785"/>
      <c r="T123" s="785"/>
      <c r="U123" s="785"/>
      <c r="V123" s="785"/>
      <c r="W123" s="785"/>
      <c r="X123" s="785"/>
      <c r="Y123" s="785"/>
      <c r="Z123" s="786"/>
      <c r="AA123" s="812" t="s">
        <v>174</v>
      </c>
      <c r="AB123" s="813"/>
      <c r="AC123" s="813"/>
      <c r="AD123" s="813"/>
      <c r="AE123" s="814"/>
      <c r="AF123" s="815" t="s">
        <v>174</v>
      </c>
      <c r="AG123" s="813"/>
      <c r="AH123" s="813"/>
      <c r="AI123" s="813"/>
      <c r="AJ123" s="814"/>
      <c r="AK123" s="815" t="s">
        <v>174</v>
      </c>
      <c r="AL123" s="813"/>
      <c r="AM123" s="813"/>
      <c r="AN123" s="813"/>
      <c r="AO123" s="814"/>
      <c r="AP123" s="857" t="s">
        <v>174</v>
      </c>
      <c r="AQ123" s="858"/>
      <c r="AR123" s="858"/>
      <c r="AS123" s="858"/>
      <c r="AT123" s="859"/>
      <c r="AU123" s="919"/>
      <c r="AV123" s="920"/>
      <c r="AW123" s="920"/>
      <c r="AX123" s="920"/>
      <c r="AY123" s="920"/>
      <c r="AZ123" s="242" t="s">
        <v>186</v>
      </c>
      <c r="BA123" s="242"/>
      <c r="BB123" s="242"/>
      <c r="BC123" s="242"/>
      <c r="BD123" s="242"/>
      <c r="BE123" s="242"/>
      <c r="BF123" s="242"/>
      <c r="BG123" s="242"/>
      <c r="BH123" s="242"/>
      <c r="BI123" s="242"/>
      <c r="BJ123" s="242"/>
      <c r="BK123" s="242"/>
      <c r="BL123" s="242"/>
      <c r="BM123" s="242"/>
      <c r="BN123" s="242"/>
      <c r="BO123" s="910" t="s">
        <v>477</v>
      </c>
      <c r="BP123" s="911"/>
      <c r="BQ123" s="865">
        <v>14781161</v>
      </c>
      <c r="BR123" s="866"/>
      <c r="BS123" s="866"/>
      <c r="BT123" s="866"/>
      <c r="BU123" s="866"/>
      <c r="BV123" s="866">
        <v>14858494</v>
      </c>
      <c r="BW123" s="866"/>
      <c r="BX123" s="866"/>
      <c r="BY123" s="866"/>
      <c r="BZ123" s="866"/>
      <c r="CA123" s="866">
        <v>15922856</v>
      </c>
      <c r="CB123" s="866"/>
      <c r="CC123" s="866"/>
      <c r="CD123" s="866"/>
      <c r="CE123" s="866"/>
      <c r="CF123" s="781"/>
      <c r="CG123" s="782"/>
      <c r="CH123" s="782"/>
      <c r="CI123" s="782"/>
      <c r="CJ123" s="867"/>
      <c r="CK123" s="902"/>
      <c r="CL123" s="888"/>
      <c r="CM123" s="888"/>
      <c r="CN123" s="888"/>
      <c r="CO123" s="889"/>
      <c r="CP123" s="868" t="s">
        <v>478</v>
      </c>
      <c r="CQ123" s="869"/>
      <c r="CR123" s="869"/>
      <c r="CS123" s="869"/>
      <c r="CT123" s="869"/>
      <c r="CU123" s="869"/>
      <c r="CV123" s="869"/>
      <c r="CW123" s="869"/>
      <c r="CX123" s="869"/>
      <c r="CY123" s="869"/>
      <c r="CZ123" s="869"/>
      <c r="DA123" s="869"/>
      <c r="DB123" s="869"/>
      <c r="DC123" s="869"/>
      <c r="DD123" s="869"/>
      <c r="DE123" s="869"/>
      <c r="DF123" s="870"/>
      <c r="DG123" s="812" t="s">
        <v>174</v>
      </c>
      <c r="DH123" s="813"/>
      <c r="DI123" s="813"/>
      <c r="DJ123" s="813"/>
      <c r="DK123" s="814"/>
      <c r="DL123" s="815" t="s">
        <v>174</v>
      </c>
      <c r="DM123" s="813"/>
      <c r="DN123" s="813"/>
      <c r="DO123" s="813"/>
      <c r="DP123" s="814"/>
      <c r="DQ123" s="815" t="s">
        <v>174</v>
      </c>
      <c r="DR123" s="813"/>
      <c r="DS123" s="813"/>
      <c r="DT123" s="813"/>
      <c r="DU123" s="814"/>
      <c r="DV123" s="857" t="s">
        <v>174</v>
      </c>
      <c r="DW123" s="858"/>
      <c r="DX123" s="858"/>
      <c r="DY123" s="858"/>
      <c r="DZ123" s="859"/>
    </row>
    <row r="124" spans="1:130" s="221" customFormat="1" ht="26.25" customHeight="1" thickBot="1" x14ac:dyDescent="0.2">
      <c r="A124" s="853"/>
      <c r="B124" s="854"/>
      <c r="C124" s="848" t="s">
        <v>462</v>
      </c>
      <c r="D124" s="785"/>
      <c r="E124" s="785"/>
      <c r="F124" s="785"/>
      <c r="G124" s="785"/>
      <c r="H124" s="785"/>
      <c r="I124" s="785"/>
      <c r="J124" s="785"/>
      <c r="K124" s="785"/>
      <c r="L124" s="785"/>
      <c r="M124" s="785"/>
      <c r="N124" s="785"/>
      <c r="O124" s="785"/>
      <c r="P124" s="785"/>
      <c r="Q124" s="785"/>
      <c r="R124" s="785"/>
      <c r="S124" s="785"/>
      <c r="T124" s="785"/>
      <c r="U124" s="785"/>
      <c r="V124" s="785"/>
      <c r="W124" s="785"/>
      <c r="X124" s="785"/>
      <c r="Y124" s="785"/>
      <c r="Z124" s="786"/>
      <c r="AA124" s="812" t="s">
        <v>174</v>
      </c>
      <c r="AB124" s="813"/>
      <c r="AC124" s="813"/>
      <c r="AD124" s="813"/>
      <c r="AE124" s="814"/>
      <c r="AF124" s="815" t="s">
        <v>174</v>
      </c>
      <c r="AG124" s="813"/>
      <c r="AH124" s="813"/>
      <c r="AI124" s="813"/>
      <c r="AJ124" s="814"/>
      <c r="AK124" s="815" t="s">
        <v>174</v>
      </c>
      <c r="AL124" s="813"/>
      <c r="AM124" s="813"/>
      <c r="AN124" s="813"/>
      <c r="AO124" s="814"/>
      <c r="AP124" s="857" t="s">
        <v>461</v>
      </c>
      <c r="AQ124" s="858"/>
      <c r="AR124" s="858"/>
      <c r="AS124" s="858"/>
      <c r="AT124" s="859"/>
      <c r="AU124" s="860" t="s">
        <v>479</v>
      </c>
      <c r="AV124" s="861"/>
      <c r="AW124" s="861"/>
      <c r="AX124" s="861"/>
      <c r="AY124" s="861"/>
      <c r="AZ124" s="861"/>
      <c r="BA124" s="861"/>
      <c r="BB124" s="861"/>
      <c r="BC124" s="861"/>
      <c r="BD124" s="861"/>
      <c r="BE124" s="861"/>
      <c r="BF124" s="861"/>
      <c r="BG124" s="861"/>
      <c r="BH124" s="861"/>
      <c r="BI124" s="861"/>
      <c r="BJ124" s="861"/>
      <c r="BK124" s="861"/>
      <c r="BL124" s="861"/>
      <c r="BM124" s="861"/>
      <c r="BN124" s="861"/>
      <c r="BO124" s="861"/>
      <c r="BP124" s="862"/>
      <c r="BQ124" s="863">
        <v>50.2</v>
      </c>
      <c r="BR124" s="864"/>
      <c r="BS124" s="864"/>
      <c r="BT124" s="864"/>
      <c r="BU124" s="864"/>
      <c r="BV124" s="864">
        <v>52</v>
      </c>
      <c r="BW124" s="864"/>
      <c r="BX124" s="864"/>
      <c r="BY124" s="864"/>
      <c r="BZ124" s="864"/>
      <c r="CA124" s="864">
        <v>29.1</v>
      </c>
      <c r="CB124" s="864"/>
      <c r="CC124" s="864"/>
      <c r="CD124" s="864"/>
      <c r="CE124" s="864"/>
      <c r="CF124" s="759"/>
      <c r="CG124" s="760"/>
      <c r="CH124" s="760"/>
      <c r="CI124" s="760"/>
      <c r="CJ124" s="895"/>
      <c r="CK124" s="903"/>
      <c r="CL124" s="903"/>
      <c r="CM124" s="903"/>
      <c r="CN124" s="903"/>
      <c r="CO124" s="904"/>
      <c r="CP124" s="868" t="s">
        <v>480</v>
      </c>
      <c r="CQ124" s="869"/>
      <c r="CR124" s="869"/>
      <c r="CS124" s="869"/>
      <c r="CT124" s="869"/>
      <c r="CU124" s="869"/>
      <c r="CV124" s="869"/>
      <c r="CW124" s="869"/>
      <c r="CX124" s="869"/>
      <c r="CY124" s="869"/>
      <c r="CZ124" s="869"/>
      <c r="DA124" s="869"/>
      <c r="DB124" s="869"/>
      <c r="DC124" s="869"/>
      <c r="DD124" s="869"/>
      <c r="DE124" s="869"/>
      <c r="DF124" s="870"/>
      <c r="DG124" s="796">
        <v>3168896</v>
      </c>
      <c r="DH124" s="797"/>
      <c r="DI124" s="797"/>
      <c r="DJ124" s="797"/>
      <c r="DK124" s="798"/>
      <c r="DL124" s="799" t="s">
        <v>174</v>
      </c>
      <c r="DM124" s="797"/>
      <c r="DN124" s="797"/>
      <c r="DO124" s="797"/>
      <c r="DP124" s="798"/>
      <c r="DQ124" s="799" t="s">
        <v>174</v>
      </c>
      <c r="DR124" s="797"/>
      <c r="DS124" s="797"/>
      <c r="DT124" s="797"/>
      <c r="DU124" s="798"/>
      <c r="DV124" s="881" t="s">
        <v>174</v>
      </c>
      <c r="DW124" s="882"/>
      <c r="DX124" s="882"/>
      <c r="DY124" s="882"/>
      <c r="DZ124" s="883"/>
    </row>
    <row r="125" spans="1:130" s="221" customFormat="1" ht="26.25" customHeight="1" x14ac:dyDescent="0.15">
      <c r="A125" s="853"/>
      <c r="B125" s="854"/>
      <c r="C125" s="848" t="s">
        <v>465</v>
      </c>
      <c r="D125" s="785"/>
      <c r="E125" s="785"/>
      <c r="F125" s="785"/>
      <c r="G125" s="785"/>
      <c r="H125" s="785"/>
      <c r="I125" s="785"/>
      <c r="J125" s="785"/>
      <c r="K125" s="785"/>
      <c r="L125" s="785"/>
      <c r="M125" s="785"/>
      <c r="N125" s="785"/>
      <c r="O125" s="785"/>
      <c r="P125" s="785"/>
      <c r="Q125" s="785"/>
      <c r="R125" s="785"/>
      <c r="S125" s="785"/>
      <c r="T125" s="785"/>
      <c r="U125" s="785"/>
      <c r="V125" s="785"/>
      <c r="W125" s="785"/>
      <c r="X125" s="785"/>
      <c r="Y125" s="785"/>
      <c r="Z125" s="786"/>
      <c r="AA125" s="812" t="s">
        <v>174</v>
      </c>
      <c r="AB125" s="813"/>
      <c r="AC125" s="813"/>
      <c r="AD125" s="813"/>
      <c r="AE125" s="814"/>
      <c r="AF125" s="815" t="s">
        <v>463</v>
      </c>
      <c r="AG125" s="813"/>
      <c r="AH125" s="813"/>
      <c r="AI125" s="813"/>
      <c r="AJ125" s="814"/>
      <c r="AK125" s="815" t="s">
        <v>461</v>
      </c>
      <c r="AL125" s="813"/>
      <c r="AM125" s="813"/>
      <c r="AN125" s="813"/>
      <c r="AO125" s="814"/>
      <c r="AP125" s="857" t="s">
        <v>174</v>
      </c>
      <c r="AQ125" s="858"/>
      <c r="AR125" s="858"/>
      <c r="AS125" s="858"/>
      <c r="AT125" s="859"/>
      <c r="AU125" s="243"/>
      <c r="AV125" s="244"/>
      <c r="AW125" s="244"/>
      <c r="AX125" s="244"/>
      <c r="AY125" s="244"/>
      <c r="AZ125" s="244"/>
      <c r="BA125" s="244"/>
      <c r="BB125" s="244"/>
      <c r="BC125" s="244"/>
      <c r="BD125" s="244"/>
      <c r="BE125" s="244"/>
      <c r="BF125" s="244"/>
      <c r="BG125" s="244"/>
      <c r="BH125" s="244"/>
      <c r="BI125" s="244"/>
      <c r="BJ125" s="244"/>
      <c r="BK125" s="244"/>
      <c r="BL125" s="244"/>
      <c r="BM125" s="244"/>
      <c r="BN125" s="244"/>
      <c r="BO125" s="244"/>
      <c r="BP125" s="244"/>
      <c r="BQ125" s="223"/>
      <c r="BR125" s="223"/>
      <c r="BS125" s="223"/>
      <c r="BT125" s="223"/>
      <c r="BU125" s="223"/>
      <c r="BV125" s="223"/>
      <c r="BW125" s="223"/>
      <c r="BX125" s="223"/>
      <c r="BY125" s="223"/>
      <c r="BZ125" s="223"/>
      <c r="CA125" s="223"/>
      <c r="CB125" s="223"/>
      <c r="CC125" s="223"/>
      <c r="CD125" s="223"/>
      <c r="CE125" s="223"/>
      <c r="CF125" s="223"/>
      <c r="CG125" s="223"/>
      <c r="CH125" s="223"/>
      <c r="CI125" s="223"/>
      <c r="CJ125" s="245"/>
      <c r="CK125" s="884" t="s">
        <v>481</v>
      </c>
      <c r="CL125" s="885"/>
      <c r="CM125" s="885"/>
      <c r="CN125" s="885"/>
      <c r="CO125" s="886"/>
      <c r="CP125" s="893" t="s">
        <v>482</v>
      </c>
      <c r="CQ125" s="841"/>
      <c r="CR125" s="841"/>
      <c r="CS125" s="841"/>
      <c r="CT125" s="841"/>
      <c r="CU125" s="841"/>
      <c r="CV125" s="841"/>
      <c r="CW125" s="841"/>
      <c r="CX125" s="841"/>
      <c r="CY125" s="841"/>
      <c r="CZ125" s="841"/>
      <c r="DA125" s="841"/>
      <c r="DB125" s="841"/>
      <c r="DC125" s="841"/>
      <c r="DD125" s="841"/>
      <c r="DE125" s="841"/>
      <c r="DF125" s="842"/>
      <c r="DG125" s="894" t="s">
        <v>437</v>
      </c>
      <c r="DH125" s="875"/>
      <c r="DI125" s="875"/>
      <c r="DJ125" s="875"/>
      <c r="DK125" s="875"/>
      <c r="DL125" s="875" t="s">
        <v>463</v>
      </c>
      <c r="DM125" s="875"/>
      <c r="DN125" s="875"/>
      <c r="DO125" s="875"/>
      <c r="DP125" s="875"/>
      <c r="DQ125" s="875" t="s">
        <v>174</v>
      </c>
      <c r="DR125" s="875"/>
      <c r="DS125" s="875"/>
      <c r="DT125" s="875"/>
      <c r="DU125" s="875"/>
      <c r="DV125" s="876" t="s">
        <v>461</v>
      </c>
      <c r="DW125" s="876"/>
      <c r="DX125" s="876"/>
      <c r="DY125" s="876"/>
      <c r="DZ125" s="877"/>
    </row>
    <row r="126" spans="1:130" s="221" customFormat="1" ht="26.25" customHeight="1" thickBot="1" x14ac:dyDescent="0.2">
      <c r="A126" s="853"/>
      <c r="B126" s="854"/>
      <c r="C126" s="848" t="s">
        <v>467</v>
      </c>
      <c r="D126" s="785"/>
      <c r="E126" s="785"/>
      <c r="F126" s="785"/>
      <c r="G126" s="785"/>
      <c r="H126" s="785"/>
      <c r="I126" s="785"/>
      <c r="J126" s="785"/>
      <c r="K126" s="785"/>
      <c r="L126" s="785"/>
      <c r="M126" s="785"/>
      <c r="N126" s="785"/>
      <c r="O126" s="785"/>
      <c r="P126" s="785"/>
      <c r="Q126" s="785"/>
      <c r="R126" s="785"/>
      <c r="S126" s="785"/>
      <c r="T126" s="785"/>
      <c r="U126" s="785"/>
      <c r="V126" s="785"/>
      <c r="W126" s="785"/>
      <c r="X126" s="785"/>
      <c r="Y126" s="785"/>
      <c r="Z126" s="786"/>
      <c r="AA126" s="812">
        <v>165717</v>
      </c>
      <c r="AB126" s="813"/>
      <c r="AC126" s="813"/>
      <c r="AD126" s="813"/>
      <c r="AE126" s="814"/>
      <c r="AF126" s="815">
        <v>165497</v>
      </c>
      <c r="AG126" s="813"/>
      <c r="AH126" s="813"/>
      <c r="AI126" s="813"/>
      <c r="AJ126" s="814"/>
      <c r="AK126" s="815">
        <v>129094</v>
      </c>
      <c r="AL126" s="813"/>
      <c r="AM126" s="813"/>
      <c r="AN126" s="813"/>
      <c r="AO126" s="814"/>
      <c r="AP126" s="857">
        <v>1.8</v>
      </c>
      <c r="AQ126" s="858"/>
      <c r="AR126" s="858"/>
      <c r="AS126" s="858"/>
      <c r="AT126" s="859"/>
      <c r="AU126" s="223"/>
      <c r="AV126" s="223"/>
      <c r="AW126" s="223"/>
      <c r="AX126" s="223"/>
      <c r="AY126" s="223"/>
      <c r="AZ126" s="223"/>
      <c r="BA126" s="223"/>
      <c r="BB126" s="223"/>
      <c r="BC126" s="223"/>
      <c r="BD126" s="223"/>
      <c r="BE126" s="223"/>
      <c r="BF126" s="223"/>
      <c r="BG126" s="223"/>
      <c r="BH126" s="223"/>
      <c r="BI126" s="223"/>
      <c r="BJ126" s="223"/>
      <c r="BK126" s="223"/>
      <c r="BL126" s="223"/>
      <c r="BM126" s="223"/>
      <c r="BN126" s="223"/>
      <c r="BO126" s="223"/>
      <c r="BP126" s="223"/>
      <c r="BQ126" s="223"/>
      <c r="BR126" s="223"/>
      <c r="BS126" s="223"/>
      <c r="BT126" s="223"/>
      <c r="BU126" s="223"/>
      <c r="BV126" s="223"/>
      <c r="BW126" s="223"/>
      <c r="BX126" s="223"/>
      <c r="BY126" s="223"/>
      <c r="BZ126" s="223"/>
      <c r="CA126" s="223"/>
      <c r="CB126" s="223"/>
      <c r="CC126" s="223"/>
      <c r="CD126" s="246"/>
      <c r="CE126" s="246"/>
      <c r="CF126" s="246"/>
      <c r="CG126" s="223"/>
      <c r="CH126" s="223"/>
      <c r="CI126" s="223"/>
      <c r="CJ126" s="245"/>
      <c r="CK126" s="887"/>
      <c r="CL126" s="888"/>
      <c r="CM126" s="888"/>
      <c r="CN126" s="888"/>
      <c r="CO126" s="889"/>
      <c r="CP126" s="848" t="s">
        <v>483</v>
      </c>
      <c r="CQ126" s="785"/>
      <c r="CR126" s="785"/>
      <c r="CS126" s="785"/>
      <c r="CT126" s="785"/>
      <c r="CU126" s="785"/>
      <c r="CV126" s="785"/>
      <c r="CW126" s="785"/>
      <c r="CX126" s="785"/>
      <c r="CY126" s="785"/>
      <c r="CZ126" s="785"/>
      <c r="DA126" s="785"/>
      <c r="DB126" s="785"/>
      <c r="DC126" s="785"/>
      <c r="DD126" s="785"/>
      <c r="DE126" s="785"/>
      <c r="DF126" s="786"/>
      <c r="DG126" s="849" t="s">
        <v>463</v>
      </c>
      <c r="DH126" s="850"/>
      <c r="DI126" s="850"/>
      <c r="DJ126" s="850"/>
      <c r="DK126" s="850"/>
      <c r="DL126" s="850" t="s">
        <v>437</v>
      </c>
      <c r="DM126" s="850"/>
      <c r="DN126" s="850"/>
      <c r="DO126" s="850"/>
      <c r="DP126" s="850"/>
      <c r="DQ126" s="850" t="s">
        <v>463</v>
      </c>
      <c r="DR126" s="850"/>
      <c r="DS126" s="850"/>
      <c r="DT126" s="850"/>
      <c r="DU126" s="850"/>
      <c r="DV126" s="827" t="s">
        <v>174</v>
      </c>
      <c r="DW126" s="827"/>
      <c r="DX126" s="827"/>
      <c r="DY126" s="827"/>
      <c r="DZ126" s="828"/>
    </row>
    <row r="127" spans="1:130" s="221" customFormat="1" ht="26.25" customHeight="1" x14ac:dyDescent="0.15">
      <c r="A127" s="855"/>
      <c r="B127" s="856"/>
      <c r="C127" s="871" t="s">
        <v>484</v>
      </c>
      <c r="D127" s="872"/>
      <c r="E127" s="872"/>
      <c r="F127" s="872"/>
      <c r="G127" s="872"/>
      <c r="H127" s="872"/>
      <c r="I127" s="872"/>
      <c r="J127" s="872"/>
      <c r="K127" s="872"/>
      <c r="L127" s="872"/>
      <c r="M127" s="872"/>
      <c r="N127" s="872"/>
      <c r="O127" s="872"/>
      <c r="P127" s="872"/>
      <c r="Q127" s="872"/>
      <c r="R127" s="872"/>
      <c r="S127" s="872"/>
      <c r="T127" s="872"/>
      <c r="U127" s="872"/>
      <c r="V127" s="872"/>
      <c r="W127" s="872"/>
      <c r="X127" s="872"/>
      <c r="Y127" s="872"/>
      <c r="Z127" s="873"/>
      <c r="AA127" s="812">
        <v>110</v>
      </c>
      <c r="AB127" s="813"/>
      <c r="AC127" s="813"/>
      <c r="AD127" s="813"/>
      <c r="AE127" s="814"/>
      <c r="AF127" s="815">
        <v>82</v>
      </c>
      <c r="AG127" s="813"/>
      <c r="AH127" s="813"/>
      <c r="AI127" s="813"/>
      <c r="AJ127" s="814"/>
      <c r="AK127" s="815">
        <v>55</v>
      </c>
      <c r="AL127" s="813"/>
      <c r="AM127" s="813"/>
      <c r="AN127" s="813"/>
      <c r="AO127" s="814"/>
      <c r="AP127" s="857">
        <v>0</v>
      </c>
      <c r="AQ127" s="858"/>
      <c r="AR127" s="858"/>
      <c r="AS127" s="858"/>
      <c r="AT127" s="859"/>
      <c r="AU127" s="223"/>
      <c r="AV127" s="223"/>
      <c r="AW127" s="223"/>
      <c r="AX127" s="874" t="s">
        <v>485</v>
      </c>
      <c r="AY127" s="845"/>
      <c r="AZ127" s="845"/>
      <c r="BA127" s="845"/>
      <c r="BB127" s="845"/>
      <c r="BC127" s="845"/>
      <c r="BD127" s="845"/>
      <c r="BE127" s="846"/>
      <c r="BF127" s="844" t="s">
        <v>486</v>
      </c>
      <c r="BG127" s="845"/>
      <c r="BH127" s="845"/>
      <c r="BI127" s="845"/>
      <c r="BJ127" s="845"/>
      <c r="BK127" s="845"/>
      <c r="BL127" s="846"/>
      <c r="BM127" s="844" t="s">
        <v>487</v>
      </c>
      <c r="BN127" s="845"/>
      <c r="BO127" s="845"/>
      <c r="BP127" s="845"/>
      <c r="BQ127" s="845"/>
      <c r="BR127" s="845"/>
      <c r="BS127" s="846"/>
      <c r="BT127" s="844" t="s">
        <v>488</v>
      </c>
      <c r="BU127" s="845"/>
      <c r="BV127" s="845"/>
      <c r="BW127" s="845"/>
      <c r="BX127" s="845"/>
      <c r="BY127" s="845"/>
      <c r="BZ127" s="847"/>
      <c r="CA127" s="223"/>
      <c r="CB127" s="223"/>
      <c r="CC127" s="223"/>
      <c r="CD127" s="246"/>
      <c r="CE127" s="246"/>
      <c r="CF127" s="246"/>
      <c r="CG127" s="223"/>
      <c r="CH127" s="223"/>
      <c r="CI127" s="223"/>
      <c r="CJ127" s="245"/>
      <c r="CK127" s="887"/>
      <c r="CL127" s="888"/>
      <c r="CM127" s="888"/>
      <c r="CN127" s="888"/>
      <c r="CO127" s="889"/>
      <c r="CP127" s="848" t="s">
        <v>489</v>
      </c>
      <c r="CQ127" s="785"/>
      <c r="CR127" s="785"/>
      <c r="CS127" s="785"/>
      <c r="CT127" s="785"/>
      <c r="CU127" s="785"/>
      <c r="CV127" s="785"/>
      <c r="CW127" s="785"/>
      <c r="CX127" s="785"/>
      <c r="CY127" s="785"/>
      <c r="CZ127" s="785"/>
      <c r="DA127" s="785"/>
      <c r="DB127" s="785"/>
      <c r="DC127" s="785"/>
      <c r="DD127" s="785"/>
      <c r="DE127" s="785"/>
      <c r="DF127" s="786"/>
      <c r="DG127" s="849" t="s">
        <v>455</v>
      </c>
      <c r="DH127" s="850"/>
      <c r="DI127" s="850"/>
      <c r="DJ127" s="850"/>
      <c r="DK127" s="850"/>
      <c r="DL127" s="850" t="s">
        <v>455</v>
      </c>
      <c r="DM127" s="850"/>
      <c r="DN127" s="850"/>
      <c r="DO127" s="850"/>
      <c r="DP127" s="850"/>
      <c r="DQ127" s="850" t="s">
        <v>174</v>
      </c>
      <c r="DR127" s="850"/>
      <c r="DS127" s="850"/>
      <c r="DT127" s="850"/>
      <c r="DU127" s="850"/>
      <c r="DV127" s="827" t="s">
        <v>455</v>
      </c>
      <c r="DW127" s="827"/>
      <c r="DX127" s="827"/>
      <c r="DY127" s="827"/>
      <c r="DZ127" s="828"/>
    </row>
    <row r="128" spans="1:130" s="221" customFormat="1" ht="26.25" customHeight="1" thickBot="1" x14ac:dyDescent="0.2">
      <c r="A128" s="829" t="s">
        <v>490</v>
      </c>
      <c r="B128" s="830"/>
      <c r="C128" s="830"/>
      <c r="D128" s="830"/>
      <c r="E128" s="830"/>
      <c r="F128" s="830"/>
      <c r="G128" s="830"/>
      <c r="H128" s="830"/>
      <c r="I128" s="830"/>
      <c r="J128" s="830"/>
      <c r="K128" s="830"/>
      <c r="L128" s="830"/>
      <c r="M128" s="830"/>
      <c r="N128" s="830"/>
      <c r="O128" s="830"/>
      <c r="P128" s="830"/>
      <c r="Q128" s="830"/>
      <c r="R128" s="830"/>
      <c r="S128" s="830"/>
      <c r="T128" s="830"/>
      <c r="U128" s="830"/>
      <c r="V128" s="830"/>
      <c r="W128" s="831" t="s">
        <v>491</v>
      </c>
      <c r="X128" s="831"/>
      <c r="Y128" s="831"/>
      <c r="Z128" s="832"/>
      <c r="AA128" s="833">
        <v>192678</v>
      </c>
      <c r="AB128" s="834"/>
      <c r="AC128" s="834"/>
      <c r="AD128" s="834"/>
      <c r="AE128" s="835"/>
      <c r="AF128" s="836">
        <v>197567</v>
      </c>
      <c r="AG128" s="834"/>
      <c r="AH128" s="834"/>
      <c r="AI128" s="834"/>
      <c r="AJ128" s="835"/>
      <c r="AK128" s="836">
        <v>170661</v>
      </c>
      <c r="AL128" s="834"/>
      <c r="AM128" s="834"/>
      <c r="AN128" s="834"/>
      <c r="AO128" s="835"/>
      <c r="AP128" s="837"/>
      <c r="AQ128" s="838"/>
      <c r="AR128" s="838"/>
      <c r="AS128" s="838"/>
      <c r="AT128" s="839"/>
      <c r="AU128" s="223"/>
      <c r="AV128" s="223"/>
      <c r="AW128" s="223"/>
      <c r="AX128" s="840" t="s">
        <v>492</v>
      </c>
      <c r="AY128" s="841"/>
      <c r="AZ128" s="841"/>
      <c r="BA128" s="841"/>
      <c r="BB128" s="841"/>
      <c r="BC128" s="841"/>
      <c r="BD128" s="841"/>
      <c r="BE128" s="842"/>
      <c r="BF128" s="819" t="s">
        <v>455</v>
      </c>
      <c r="BG128" s="820"/>
      <c r="BH128" s="820"/>
      <c r="BI128" s="820"/>
      <c r="BJ128" s="820"/>
      <c r="BK128" s="820"/>
      <c r="BL128" s="843"/>
      <c r="BM128" s="819">
        <v>13.69</v>
      </c>
      <c r="BN128" s="820"/>
      <c r="BO128" s="820"/>
      <c r="BP128" s="820"/>
      <c r="BQ128" s="820"/>
      <c r="BR128" s="820"/>
      <c r="BS128" s="843"/>
      <c r="BT128" s="819">
        <v>20</v>
      </c>
      <c r="BU128" s="820"/>
      <c r="BV128" s="820"/>
      <c r="BW128" s="820"/>
      <c r="BX128" s="820"/>
      <c r="BY128" s="820"/>
      <c r="BZ128" s="821"/>
      <c r="CA128" s="246"/>
      <c r="CB128" s="246"/>
      <c r="CC128" s="246"/>
      <c r="CD128" s="246"/>
      <c r="CE128" s="246"/>
      <c r="CF128" s="246"/>
      <c r="CG128" s="223"/>
      <c r="CH128" s="223"/>
      <c r="CI128" s="223"/>
      <c r="CJ128" s="245"/>
      <c r="CK128" s="890"/>
      <c r="CL128" s="891"/>
      <c r="CM128" s="891"/>
      <c r="CN128" s="891"/>
      <c r="CO128" s="892"/>
      <c r="CP128" s="822" t="s">
        <v>493</v>
      </c>
      <c r="CQ128" s="763"/>
      <c r="CR128" s="763"/>
      <c r="CS128" s="763"/>
      <c r="CT128" s="763"/>
      <c r="CU128" s="763"/>
      <c r="CV128" s="763"/>
      <c r="CW128" s="763"/>
      <c r="CX128" s="763"/>
      <c r="CY128" s="763"/>
      <c r="CZ128" s="763"/>
      <c r="DA128" s="763"/>
      <c r="DB128" s="763"/>
      <c r="DC128" s="763"/>
      <c r="DD128" s="763"/>
      <c r="DE128" s="763"/>
      <c r="DF128" s="764"/>
      <c r="DG128" s="823" t="s">
        <v>174</v>
      </c>
      <c r="DH128" s="824"/>
      <c r="DI128" s="824"/>
      <c r="DJ128" s="824"/>
      <c r="DK128" s="824"/>
      <c r="DL128" s="824" t="s">
        <v>174</v>
      </c>
      <c r="DM128" s="824"/>
      <c r="DN128" s="824"/>
      <c r="DO128" s="824"/>
      <c r="DP128" s="824"/>
      <c r="DQ128" s="824" t="s">
        <v>455</v>
      </c>
      <c r="DR128" s="824"/>
      <c r="DS128" s="824"/>
      <c r="DT128" s="824"/>
      <c r="DU128" s="824"/>
      <c r="DV128" s="825" t="s">
        <v>455</v>
      </c>
      <c r="DW128" s="825"/>
      <c r="DX128" s="825"/>
      <c r="DY128" s="825"/>
      <c r="DZ128" s="826"/>
    </row>
    <row r="129" spans="1:131" s="221" customFormat="1" ht="26.25" customHeight="1" x14ac:dyDescent="0.15">
      <c r="A129" s="807" t="s">
        <v>105</v>
      </c>
      <c r="B129" s="808"/>
      <c r="C129" s="808"/>
      <c r="D129" s="808"/>
      <c r="E129" s="808"/>
      <c r="F129" s="808"/>
      <c r="G129" s="808"/>
      <c r="H129" s="808"/>
      <c r="I129" s="808"/>
      <c r="J129" s="808"/>
      <c r="K129" s="808"/>
      <c r="L129" s="808"/>
      <c r="M129" s="808"/>
      <c r="N129" s="808"/>
      <c r="O129" s="808"/>
      <c r="P129" s="808"/>
      <c r="Q129" s="808"/>
      <c r="R129" s="808"/>
      <c r="S129" s="808"/>
      <c r="T129" s="808"/>
      <c r="U129" s="808"/>
      <c r="V129" s="808"/>
      <c r="W129" s="809" t="s">
        <v>494</v>
      </c>
      <c r="X129" s="810"/>
      <c r="Y129" s="810"/>
      <c r="Z129" s="811"/>
      <c r="AA129" s="812">
        <v>7581741</v>
      </c>
      <c r="AB129" s="813"/>
      <c r="AC129" s="813"/>
      <c r="AD129" s="813"/>
      <c r="AE129" s="814"/>
      <c r="AF129" s="815">
        <v>7828751</v>
      </c>
      <c r="AG129" s="813"/>
      <c r="AH129" s="813"/>
      <c r="AI129" s="813"/>
      <c r="AJ129" s="814"/>
      <c r="AK129" s="815">
        <v>8219415</v>
      </c>
      <c r="AL129" s="813"/>
      <c r="AM129" s="813"/>
      <c r="AN129" s="813"/>
      <c r="AO129" s="814"/>
      <c r="AP129" s="816"/>
      <c r="AQ129" s="817"/>
      <c r="AR129" s="817"/>
      <c r="AS129" s="817"/>
      <c r="AT129" s="818"/>
      <c r="AU129" s="224"/>
      <c r="AV129" s="224"/>
      <c r="AW129" s="224"/>
      <c r="AX129" s="784" t="s">
        <v>495</v>
      </c>
      <c r="AY129" s="785"/>
      <c r="AZ129" s="785"/>
      <c r="BA129" s="785"/>
      <c r="BB129" s="785"/>
      <c r="BC129" s="785"/>
      <c r="BD129" s="785"/>
      <c r="BE129" s="786"/>
      <c r="BF129" s="803" t="s">
        <v>455</v>
      </c>
      <c r="BG129" s="804"/>
      <c r="BH129" s="804"/>
      <c r="BI129" s="804"/>
      <c r="BJ129" s="804"/>
      <c r="BK129" s="804"/>
      <c r="BL129" s="805"/>
      <c r="BM129" s="803">
        <v>18.690000000000001</v>
      </c>
      <c r="BN129" s="804"/>
      <c r="BO129" s="804"/>
      <c r="BP129" s="804"/>
      <c r="BQ129" s="804"/>
      <c r="BR129" s="804"/>
      <c r="BS129" s="805"/>
      <c r="BT129" s="803">
        <v>30</v>
      </c>
      <c r="BU129" s="804"/>
      <c r="BV129" s="804"/>
      <c r="BW129" s="804"/>
      <c r="BX129" s="804"/>
      <c r="BY129" s="804"/>
      <c r="BZ129" s="806"/>
      <c r="CA129" s="247"/>
      <c r="CB129" s="247"/>
      <c r="CC129" s="247"/>
      <c r="CD129" s="247"/>
      <c r="CE129" s="247"/>
      <c r="CF129" s="247"/>
      <c r="CG129" s="247"/>
      <c r="CH129" s="247"/>
      <c r="CI129" s="247"/>
      <c r="CJ129" s="247"/>
      <c r="CK129" s="247"/>
      <c r="CL129" s="247"/>
      <c r="CM129" s="247"/>
      <c r="CN129" s="247"/>
      <c r="CO129" s="247"/>
      <c r="CP129" s="247"/>
      <c r="CQ129" s="247"/>
      <c r="CR129" s="247"/>
      <c r="CS129" s="247"/>
      <c r="CT129" s="247"/>
      <c r="CU129" s="247"/>
      <c r="CV129" s="247"/>
      <c r="CW129" s="247"/>
      <c r="CX129" s="247"/>
      <c r="CY129" s="247"/>
      <c r="CZ129" s="247"/>
      <c r="DA129" s="247"/>
      <c r="DB129" s="247"/>
      <c r="DC129" s="247"/>
      <c r="DD129" s="247"/>
      <c r="DE129" s="247"/>
      <c r="DF129" s="247"/>
      <c r="DG129" s="247"/>
      <c r="DH129" s="247"/>
      <c r="DI129" s="247"/>
      <c r="DJ129" s="247"/>
      <c r="DK129" s="247"/>
      <c r="DL129" s="247"/>
      <c r="DM129" s="247"/>
      <c r="DN129" s="247"/>
      <c r="DO129" s="247"/>
      <c r="DP129" s="224"/>
      <c r="DQ129" s="224"/>
      <c r="DR129" s="224"/>
      <c r="DS129" s="224"/>
      <c r="DT129" s="224"/>
      <c r="DU129" s="224"/>
      <c r="DV129" s="224"/>
      <c r="DW129" s="224"/>
      <c r="DX129" s="224"/>
      <c r="DY129" s="224"/>
      <c r="DZ129" s="224"/>
    </row>
    <row r="130" spans="1:131" s="221" customFormat="1" ht="26.25" customHeight="1" x14ac:dyDescent="0.15">
      <c r="A130" s="807" t="s">
        <v>496</v>
      </c>
      <c r="B130" s="808"/>
      <c r="C130" s="808"/>
      <c r="D130" s="808"/>
      <c r="E130" s="808"/>
      <c r="F130" s="808"/>
      <c r="G130" s="808"/>
      <c r="H130" s="808"/>
      <c r="I130" s="808"/>
      <c r="J130" s="808"/>
      <c r="K130" s="808"/>
      <c r="L130" s="808"/>
      <c r="M130" s="808"/>
      <c r="N130" s="808"/>
      <c r="O130" s="808"/>
      <c r="P130" s="808"/>
      <c r="Q130" s="808"/>
      <c r="R130" s="808"/>
      <c r="S130" s="808"/>
      <c r="T130" s="808"/>
      <c r="U130" s="808"/>
      <c r="V130" s="808"/>
      <c r="W130" s="809" t="s">
        <v>497</v>
      </c>
      <c r="X130" s="810"/>
      <c r="Y130" s="810"/>
      <c r="Z130" s="811"/>
      <c r="AA130" s="812">
        <v>892091</v>
      </c>
      <c r="AB130" s="813"/>
      <c r="AC130" s="813"/>
      <c r="AD130" s="813"/>
      <c r="AE130" s="814"/>
      <c r="AF130" s="815">
        <v>870990</v>
      </c>
      <c r="AG130" s="813"/>
      <c r="AH130" s="813"/>
      <c r="AI130" s="813"/>
      <c r="AJ130" s="814"/>
      <c r="AK130" s="815">
        <v>854843</v>
      </c>
      <c r="AL130" s="813"/>
      <c r="AM130" s="813"/>
      <c r="AN130" s="813"/>
      <c r="AO130" s="814"/>
      <c r="AP130" s="816"/>
      <c r="AQ130" s="817"/>
      <c r="AR130" s="817"/>
      <c r="AS130" s="817"/>
      <c r="AT130" s="818"/>
      <c r="AU130" s="224"/>
      <c r="AV130" s="224"/>
      <c r="AW130" s="224"/>
      <c r="AX130" s="784" t="s">
        <v>498</v>
      </c>
      <c r="AY130" s="785"/>
      <c r="AZ130" s="785"/>
      <c r="BA130" s="785"/>
      <c r="BB130" s="785"/>
      <c r="BC130" s="785"/>
      <c r="BD130" s="785"/>
      <c r="BE130" s="786"/>
      <c r="BF130" s="787">
        <v>8.8000000000000007</v>
      </c>
      <c r="BG130" s="788"/>
      <c r="BH130" s="788"/>
      <c r="BI130" s="788"/>
      <c r="BJ130" s="788"/>
      <c r="BK130" s="788"/>
      <c r="BL130" s="789"/>
      <c r="BM130" s="787">
        <v>25</v>
      </c>
      <c r="BN130" s="788"/>
      <c r="BO130" s="788"/>
      <c r="BP130" s="788"/>
      <c r="BQ130" s="788"/>
      <c r="BR130" s="788"/>
      <c r="BS130" s="789"/>
      <c r="BT130" s="787">
        <v>35</v>
      </c>
      <c r="BU130" s="788"/>
      <c r="BV130" s="788"/>
      <c r="BW130" s="788"/>
      <c r="BX130" s="788"/>
      <c r="BY130" s="788"/>
      <c r="BZ130" s="790"/>
      <c r="CA130" s="247"/>
      <c r="CB130" s="247"/>
      <c r="CC130" s="247"/>
      <c r="CD130" s="247"/>
      <c r="CE130" s="247"/>
      <c r="CF130" s="247"/>
      <c r="CG130" s="247"/>
      <c r="CH130" s="247"/>
      <c r="CI130" s="247"/>
      <c r="CJ130" s="247"/>
      <c r="CK130" s="247"/>
      <c r="CL130" s="247"/>
      <c r="CM130" s="247"/>
      <c r="CN130" s="247"/>
      <c r="CO130" s="247"/>
      <c r="CP130" s="247"/>
      <c r="CQ130" s="247"/>
      <c r="CR130" s="247"/>
      <c r="CS130" s="247"/>
      <c r="CT130" s="247"/>
      <c r="CU130" s="247"/>
      <c r="CV130" s="247"/>
      <c r="CW130" s="247"/>
      <c r="CX130" s="247"/>
      <c r="CY130" s="247"/>
      <c r="CZ130" s="247"/>
      <c r="DA130" s="247"/>
      <c r="DB130" s="247"/>
      <c r="DC130" s="247"/>
      <c r="DD130" s="247"/>
      <c r="DE130" s="247"/>
      <c r="DF130" s="247"/>
      <c r="DG130" s="247"/>
      <c r="DH130" s="247"/>
      <c r="DI130" s="247"/>
      <c r="DJ130" s="247"/>
      <c r="DK130" s="247"/>
      <c r="DL130" s="247"/>
      <c r="DM130" s="247"/>
      <c r="DN130" s="247"/>
      <c r="DO130" s="247"/>
      <c r="DP130" s="224"/>
      <c r="DQ130" s="224"/>
      <c r="DR130" s="224"/>
      <c r="DS130" s="224"/>
      <c r="DT130" s="224"/>
      <c r="DU130" s="224"/>
      <c r="DV130" s="224"/>
      <c r="DW130" s="224"/>
      <c r="DX130" s="224"/>
      <c r="DY130" s="224"/>
      <c r="DZ130" s="224"/>
    </row>
    <row r="131" spans="1:131" s="221" customFormat="1" ht="26.25" customHeight="1" thickBot="1" x14ac:dyDescent="0.2">
      <c r="A131" s="791"/>
      <c r="B131" s="792"/>
      <c r="C131" s="792"/>
      <c r="D131" s="792"/>
      <c r="E131" s="792"/>
      <c r="F131" s="792"/>
      <c r="G131" s="792"/>
      <c r="H131" s="792"/>
      <c r="I131" s="792"/>
      <c r="J131" s="792"/>
      <c r="K131" s="792"/>
      <c r="L131" s="792"/>
      <c r="M131" s="792"/>
      <c r="N131" s="792"/>
      <c r="O131" s="792"/>
      <c r="P131" s="792"/>
      <c r="Q131" s="792"/>
      <c r="R131" s="792"/>
      <c r="S131" s="792"/>
      <c r="T131" s="792"/>
      <c r="U131" s="792"/>
      <c r="V131" s="792"/>
      <c r="W131" s="793" t="s">
        <v>499</v>
      </c>
      <c r="X131" s="794"/>
      <c r="Y131" s="794"/>
      <c r="Z131" s="795"/>
      <c r="AA131" s="796">
        <v>6689650</v>
      </c>
      <c r="AB131" s="797"/>
      <c r="AC131" s="797"/>
      <c r="AD131" s="797"/>
      <c r="AE131" s="798"/>
      <c r="AF131" s="799">
        <v>6957761</v>
      </c>
      <c r="AG131" s="797"/>
      <c r="AH131" s="797"/>
      <c r="AI131" s="797"/>
      <c r="AJ131" s="798"/>
      <c r="AK131" s="799">
        <v>7364572</v>
      </c>
      <c r="AL131" s="797"/>
      <c r="AM131" s="797"/>
      <c r="AN131" s="797"/>
      <c r="AO131" s="798"/>
      <c r="AP131" s="800"/>
      <c r="AQ131" s="801"/>
      <c r="AR131" s="801"/>
      <c r="AS131" s="801"/>
      <c r="AT131" s="802"/>
      <c r="AU131" s="224"/>
      <c r="AV131" s="224"/>
      <c r="AW131" s="224"/>
      <c r="AX131" s="762" t="s">
        <v>500</v>
      </c>
      <c r="AY131" s="763"/>
      <c r="AZ131" s="763"/>
      <c r="BA131" s="763"/>
      <c r="BB131" s="763"/>
      <c r="BC131" s="763"/>
      <c r="BD131" s="763"/>
      <c r="BE131" s="764"/>
      <c r="BF131" s="765">
        <v>29.1</v>
      </c>
      <c r="BG131" s="766"/>
      <c r="BH131" s="766"/>
      <c r="BI131" s="766"/>
      <c r="BJ131" s="766"/>
      <c r="BK131" s="766"/>
      <c r="BL131" s="767"/>
      <c r="BM131" s="765">
        <v>350</v>
      </c>
      <c r="BN131" s="766"/>
      <c r="BO131" s="766"/>
      <c r="BP131" s="766"/>
      <c r="BQ131" s="766"/>
      <c r="BR131" s="766"/>
      <c r="BS131" s="767"/>
      <c r="BT131" s="768"/>
      <c r="BU131" s="769"/>
      <c r="BV131" s="769"/>
      <c r="BW131" s="769"/>
      <c r="BX131" s="769"/>
      <c r="BY131" s="769"/>
      <c r="BZ131" s="770"/>
      <c r="CA131" s="247"/>
      <c r="CB131" s="247"/>
      <c r="CC131" s="247"/>
      <c r="CD131" s="247"/>
      <c r="CE131" s="247"/>
      <c r="CF131" s="247"/>
      <c r="CG131" s="247"/>
      <c r="CH131" s="247"/>
      <c r="CI131" s="247"/>
      <c r="CJ131" s="247"/>
      <c r="CK131" s="247"/>
      <c r="CL131" s="247"/>
      <c r="CM131" s="247"/>
      <c r="CN131" s="247"/>
      <c r="CO131" s="247"/>
      <c r="CP131" s="247"/>
      <c r="CQ131" s="247"/>
      <c r="CR131" s="247"/>
      <c r="CS131" s="247"/>
      <c r="CT131" s="247"/>
      <c r="CU131" s="247"/>
      <c r="CV131" s="247"/>
      <c r="CW131" s="247"/>
      <c r="CX131" s="247"/>
      <c r="CY131" s="247"/>
      <c r="CZ131" s="247"/>
      <c r="DA131" s="247"/>
      <c r="DB131" s="247"/>
      <c r="DC131" s="247"/>
      <c r="DD131" s="247"/>
      <c r="DE131" s="247"/>
      <c r="DF131" s="247"/>
      <c r="DG131" s="247"/>
      <c r="DH131" s="247"/>
      <c r="DI131" s="247"/>
      <c r="DJ131" s="247"/>
      <c r="DK131" s="247"/>
      <c r="DL131" s="247"/>
      <c r="DM131" s="247"/>
      <c r="DN131" s="247"/>
      <c r="DO131" s="247"/>
      <c r="DP131" s="224"/>
      <c r="DQ131" s="224"/>
      <c r="DR131" s="224"/>
      <c r="DS131" s="224"/>
      <c r="DT131" s="224"/>
      <c r="DU131" s="224"/>
      <c r="DV131" s="224"/>
      <c r="DW131" s="224"/>
      <c r="DX131" s="224"/>
      <c r="DY131" s="224"/>
      <c r="DZ131" s="224"/>
    </row>
    <row r="132" spans="1:131" s="221" customFormat="1" ht="26.25" customHeight="1" x14ac:dyDescent="0.15">
      <c r="A132" s="771" t="s">
        <v>501</v>
      </c>
      <c r="B132" s="772"/>
      <c r="C132" s="772"/>
      <c r="D132" s="772"/>
      <c r="E132" s="772"/>
      <c r="F132" s="772"/>
      <c r="G132" s="772"/>
      <c r="H132" s="772"/>
      <c r="I132" s="772"/>
      <c r="J132" s="772"/>
      <c r="K132" s="772"/>
      <c r="L132" s="772"/>
      <c r="M132" s="772"/>
      <c r="N132" s="772"/>
      <c r="O132" s="772"/>
      <c r="P132" s="772"/>
      <c r="Q132" s="772"/>
      <c r="R132" s="772"/>
      <c r="S132" s="772"/>
      <c r="T132" s="772"/>
      <c r="U132" s="772"/>
      <c r="V132" s="775" t="s">
        <v>502</v>
      </c>
      <c r="W132" s="775"/>
      <c r="X132" s="775"/>
      <c r="Y132" s="775"/>
      <c r="Z132" s="776"/>
      <c r="AA132" s="777">
        <v>9.5754037949999997</v>
      </c>
      <c r="AB132" s="778"/>
      <c r="AC132" s="778"/>
      <c r="AD132" s="778"/>
      <c r="AE132" s="779"/>
      <c r="AF132" s="780">
        <v>9.1179763149999999</v>
      </c>
      <c r="AG132" s="778"/>
      <c r="AH132" s="778"/>
      <c r="AI132" s="778"/>
      <c r="AJ132" s="779"/>
      <c r="AK132" s="780">
        <v>7.8643708869999998</v>
      </c>
      <c r="AL132" s="778"/>
      <c r="AM132" s="778"/>
      <c r="AN132" s="778"/>
      <c r="AO132" s="779"/>
      <c r="AP132" s="781"/>
      <c r="AQ132" s="782"/>
      <c r="AR132" s="782"/>
      <c r="AS132" s="782"/>
      <c r="AT132" s="783"/>
      <c r="AU132" s="248"/>
      <c r="AV132" s="224"/>
      <c r="AW132" s="224"/>
      <c r="AX132" s="224"/>
      <c r="AY132" s="224"/>
      <c r="AZ132" s="224"/>
      <c r="BA132" s="224"/>
      <c r="BB132" s="224"/>
      <c r="BC132" s="224"/>
      <c r="BD132" s="224"/>
      <c r="BE132" s="224"/>
      <c r="BF132" s="224"/>
      <c r="BG132" s="224"/>
      <c r="BH132" s="224"/>
      <c r="BI132" s="224"/>
      <c r="BJ132" s="224"/>
      <c r="BK132" s="224"/>
      <c r="BL132" s="224"/>
      <c r="BM132" s="224"/>
      <c r="BN132" s="224"/>
      <c r="BO132" s="224"/>
      <c r="BP132" s="224"/>
      <c r="BQ132" s="224"/>
      <c r="BR132" s="224"/>
      <c r="BS132" s="225"/>
      <c r="BT132" s="224"/>
      <c r="BU132" s="224"/>
      <c r="BV132" s="224"/>
      <c r="BW132" s="224"/>
      <c r="BX132" s="224"/>
      <c r="BY132" s="224"/>
      <c r="BZ132" s="224"/>
      <c r="CA132" s="247"/>
      <c r="CB132" s="247"/>
      <c r="CC132" s="247"/>
      <c r="CD132" s="247"/>
      <c r="CE132" s="247"/>
      <c r="CF132" s="247"/>
      <c r="CG132" s="247"/>
      <c r="CH132" s="247"/>
      <c r="CI132" s="247"/>
      <c r="CJ132" s="247"/>
      <c r="CK132" s="247"/>
      <c r="CL132" s="247"/>
      <c r="CM132" s="247"/>
      <c r="CN132" s="247"/>
      <c r="CO132" s="247"/>
      <c r="CP132" s="247"/>
      <c r="CQ132" s="247"/>
      <c r="CR132" s="247"/>
      <c r="CS132" s="247"/>
      <c r="CT132" s="247"/>
      <c r="CU132" s="247"/>
      <c r="CV132" s="247"/>
      <c r="CW132" s="247"/>
      <c r="CX132" s="247"/>
      <c r="CY132" s="247"/>
      <c r="CZ132" s="247"/>
      <c r="DA132" s="247"/>
      <c r="DB132" s="247"/>
      <c r="DC132" s="247"/>
      <c r="DD132" s="247"/>
      <c r="DE132" s="247"/>
      <c r="DF132" s="247"/>
      <c r="DG132" s="247"/>
      <c r="DH132" s="247"/>
      <c r="DI132" s="247"/>
      <c r="DJ132" s="247"/>
      <c r="DK132" s="247"/>
      <c r="DL132" s="247"/>
      <c r="DM132" s="247"/>
      <c r="DN132" s="247"/>
      <c r="DO132" s="247"/>
      <c r="DP132" s="224"/>
      <c r="DQ132" s="224"/>
      <c r="DR132" s="224"/>
      <c r="DS132" s="224"/>
      <c r="DT132" s="224"/>
      <c r="DU132" s="224"/>
      <c r="DV132" s="224"/>
      <c r="DW132" s="224"/>
      <c r="DX132" s="224"/>
      <c r="DY132" s="224"/>
      <c r="DZ132" s="224"/>
    </row>
    <row r="133" spans="1:131" s="221" customFormat="1" ht="26.25" customHeight="1" thickBot="1" x14ac:dyDescent="0.2">
      <c r="A133" s="773"/>
      <c r="B133" s="774"/>
      <c r="C133" s="774"/>
      <c r="D133" s="774"/>
      <c r="E133" s="774"/>
      <c r="F133" s="774"/>
      <c r="G133" s="774"/>
      <c r="H133" s="774"/>
      <c r="I133" s="774"/>
      <c r="J133" s="774"/>
      <c r="K133" s="774"/>
      <c r="L133" s="774"/>
      <c r="M133" s="774"/>
      <c r="N133" s="774"/>
      <c r="O133" s="774"/>
      <c r="P133" s="774"/>
      <c r="Q133" s="774"/>
      <c r="R133" s="774"/>
      <c r="S133" s="774"/>
      <c r="T133" s="774"/>
      <c r="U133" s="774"/>
      <c r="V133" s="754" t="s">
        <v>503</v>
      </c>
      <c r="W133" s="754"/>
      <c r="X133" s="754"/>
      <c r="Y133" s="754"/>
      <c r="Z133" s="755"/>
      <c r="AA133" s="756">
        <v>9</v>
      </c>
      <c r="AB133" s="757"/>
      <c r="AC133" s="757"/>
      <c r="AD133" s="757"/>
      <c r="AE133" s="758"/>
      <c r="AF133" s="756">
        <v>9.1</v>
      </c>
      <c r="AG133" s="757"/>
      <c r="AH133" s="757"/>
      <c r="AI133" s="757"/>
      <c r="AJ133" s="758"/>
      <c r="AK133" s="756">
        <v>8.8000000000000007</v>
      </c>
      <c r="AL133" s="757"/>
      <c r="AM133" s="757"/>
      <c r="AN133" s="757"/>
      <c r="AO133" s="758"/>
      <c r="AP133" s="759"/>
      <c r="AQ133" s="760"/>
      <c r="AR133" s="760"/>
      <c r="AS133" s="760"/>
      <c r="AT133" s="761"/>
      <c r="AU133" s="224"/>
      <c r="AV133" s="224"/>
      <c r="AW133" s="224"/>
      <c r="AX133" s="224"/>
      <c r="AY133" s="224"/>
      <c r="AZ133" s="224"/>
      <c r="BA133" s="224"/>
      <c r="BB133" s="224"/>
      <c r="BC133" s="224"/>
      <c r="BD133" s="224"/>
      <c r="BE133" s="224"/>
      <c r="BF133" s="224"/>
      <c r="BG133" s="224"/>
      <c r="BH133" s="224"/>
      <c r="BI133" s="224"/>
      <c r="BJ133" s="224"/>
      <c r="BK133" s="224"/>
      <c r="BL133" s="224"/>
      <c r="BM133" s="224"/>
      <c r="BN133" s="247"/>
      <c r="BO133" s="247"/>
      <c r="BP133" s="247"/>
      <c r="BQ133" s="247"/>
      <c r="BR133" s="247"/>
      <c r="BS133" s="247"/>
      <c r="BT133" s="247"/>
      <c r="BU133" s="247"/>
      <c r="BV133" s="247"/>
      <c r="BW133" s="247"/>
      <c r="BX133" s="247"/>
      <c r="BY133" s="247"/>
      <c r="BZ133" s="247"/>
      <c r="CA133" s="247"/>
      <c r="CB133" s="247"/>
      <c r="CC133" s="247"/>
      <c r="CD133" s="247"/>
      <c r="CE133" s="247"/>
      <c r="CF133" s="247"/>
      <c r="CG133" s="247"/>
      <c r="CH133" s="247"/>
      <c r="CI133" s="247"/>
      <c r="CJ133" s="247"/>
      <c r="CK133" s="247"/>
      <c r="CL133" s="247"/>
      <c r="CM133" s="247"/>
      <c r="CN133" s="247"/>
      <c r="CO133" s="247"/>
      <c r="CP133" s="247"/>
      <c r="CQ133" s="247"/>
      <c r="CR133" s="247"/>
      <c r="CS133" s="247"/>
      <c r="CT133" s="247"/>
      <c r="CU133" s="247"/>
      <c r="CV133" s="247"/>
      <c r="CW133" s="247"/>
      <c r="CX133" s="247"/>
      <c r="CY133" s="247"/>
      <c r="CZ133" s="247"/>
      <c r="DA133" s="247"/>
      <c r="DB133" s="247"/>
      <c r="DC133" s="247"/>
      <c r="DD133" s="247"/>
      <c r="DE133" s="247"/>
      <c r="DF133" s="247"/>
      <c r="DG133" s="247"/>
      <c r="DH133" s="247"/>
      <c r="DI133" s="247"/>
      <c r="DJ133" s="247"/>
      <c r="DK133" s="247"/>
      <c r="DL133" s="247"/>
      <c r="DM133" s="247"/>
      <c r="DN133" s="247"/>
      <c r="DO133" s="247"/>
      <c r="DP133" s="224"/>
      <c r="DQ133" s="224"/>
      <c r="DR133" s="224"/>
      <c r="DS133" s="224"/>
      <c r="DT133" s="224"/>
      <c r="DU133" s="224"/>
      <c r="DV133" s="224"/>
      <c r="DW133" s="224"/>
      <c r="DX133" s="224"/>
      <c r="DY133" s="224"/>
      <c r="DZ133" s="224"/>
    </row>
    <row r="134" spans="1:131" ht="11.25" customHeight="1" x14ac:dyDescent="0.15">
      <c r="A134" s="249"/>
      <c r="B134" s="249"/>
      <c r="C134" s="249"/>
      <c r="D134" s="249"/>
      <c r="E134" s="249"/>
      <c r="F134" s="249"/>
      <c r="G134" s="249"/>
      <c r="H134" s="249"/>
      <c r="I134" s="249"/>
      <c r="J134" s="249"/>
      <c r="K134" s="249"/>
      <c r="L134" s="249"/>
      <c r="M134" s="249"/>
      <c r="N134" s="249"/>
      <c r="O134" s="249"/>
      <c r="P134" s="249"/>
      <c r="Q134" s="249"/>
      <c r="R134" s="249"/>
      <c r="S134" s="249"/>
      <c r="T134" s="249"/>
      <c r="U134" s="249"/>
      <c r="V134" s="249"/>
      <c r="W134" s="249"/>
      <c r="X134" s="249"/>
      <c r="Y134" s="249"/>
      <c r="Z134" s="249"/>
      <c r="AA134" s="249"/>
      <c r="AB134" s="249"/>
      <c r="AC134" s="249"/>
      <c r="AD134" s="249"/>
      <c r="AE134" s="249"/>
      <c r="AF134" s="249"/>
      <c r="AG134" s="249"/>
      <c r="AH134" s="249"/>
      <c r="AI134" s="249"/>
      <c r="AJ134" s="249"/>
      <c r="AK134" s="249"/>
      <c r="AL134" s="249"/>
      <c r="AM134" s="249"/>
      <c r="AN134" s="249"/>
      <c r="AO134" s="249"/>
      <c r="AP134" s="249"/>
      <c r="AQ134" s="249"/>
      <c r="AR134" s="249"/>
      <c r="AS134" s="249"/>
      <c r="AT134" s="249"/>
      <c r="AU134" s="224"/>
      <c r="AV134" s="224"/>
      <c r="AW134" s="224"/>
      <c r="AX134" s="224"/>
      <c r="AY134" s="224"/>
      <c r="AZ134" s="224"/>
      <c r="BA134" s="224"/>
      <c r="BB134" s="224"/>
      <c r="BC134" s="224"/>
      <c r="BD134" s="224"/>
      <c r="BE134" s="224"/>
      <c r="BF134" s="224"/>
      <c r="BG134" s="224"/>
      <c r="BH134" s="224"/>
      <c r="BI134" s="224"/>
      <c r="BJ134" s="224"/>
      <c r="BK134" s="224"/>
      <c r="BL134" s="224"/>
      <c r="BM134" s="224"/>
      <c r="BN134" s="247"/>
      <c r="BO134" s="247"/>
      <c r="BP134" s="247"/>
      <c r="BQ134" s="247"/>
      <c r="BR134" s="247"/>
      <c r="BS134" s="247"/>
      <c r="BT134" s="247"/>
      <c r="BU134" s="247"/>
      <c r="BV134" s="247"/>
      <c r="BW134" s="247"/>
      <c r="BX134" s="247"/>
      <c r="BY134" s="247"/>
      <c r="BZ134" s="247"/>
      <c r="CA134" s="247"/>
      <c r="CB134" s="247"/>
      <c r="CC134" s="247"/>
      <c r="CD134" s="247"/>
      <c r="CE134" s="247"/>
      <c r="CF134" s="247"/>
      <c r="CG134" s="247"/>
      <c r="CH134" s="247"/>
      <c r="CI134" s="247"/>
      <c r="CJ134" s="247"/>
      <c r="CK134" s="247"/>
      <c r="CL134" s="247"/>
      <c r="CM134" s="247"/>
      <c r="CN134" s="247"/>
      <c r="CO134" s="247"/>
      <c r="CP134" s="247"/>
      <c r="CQ134" s="247"/>
      <c r="CR134" s="247"/>
      <c r="CS134" s="247"/>
      <c r="CT134" s="247"/>
      <c r="CU134" s="247"/>
      <c r="CV134" s="247"/>
      <c r="CW134" s="247"/>
      <c r="CX134" s="247"/>
      <c r="CY134" s="247"/>
      <c r="CZ134" s="247"/>
      <c r="DA134" s="247"/>
      <c r="DB134" s="247"/>
      <c r="DC134" s="247"/>
      <c r="DD134" s="247"/>
      <c r="DE134" s="247"/>
      <c r="DF134" s="247"/>
      <c r="DG134" s="247"/>
      <c r="DH134" s="247"/>
      <c r="DI134" s="247"/>
      <c r="DJ134" s="247"/>
      <c r="DK134" s="247"/>
      <c r="DL134" s="247"/>
      <c r="DM134" s="247"/>
      <c r="DN134" s="247"/>
      <c r="DO134" s="247"/>
      <c r="DP134" s="224"/>
      <c r="DQ134" s="224"/>
      <c r="DR134" s="224"/>
      <c r="DS134" s="224"/>
      <c r="DT134" s="224"/>
      <c r="DU134" s="224"/>
      <c r="DV134" s="224"/>
      <c r="DW134" s="224"/>
      <c r="DX134" s="224"/>
      <c r="DY134" s="224"/>
      <c r="DZ134" s="224"/>
      <c r="EA134" s="221"/>
    </row>
    <row r="135" spans="1:131" ht="14.25" hidden="1" x14ac:dyDescent="0.15">
      <c r="AU135" s="249"/>
      <c r="AV135" s="249"/>
      <c r="AW135" s="249"/>
      <c r="AX135" s="249"/>
      <c r="AY135" s="249"/>
      <c r="AZ135" s="249"/>
      <c r="BA135" s="249"/>
      <c r="BB135" s="249"/>
      <c r="BC135" s="249"/>
      <c r="BD135" s="249"/>
      <c r="BE135" s="249"/>
      <c r="BF135" s="249"/>
      <c r="BG135" s="249"/>
      <c r="BH135" s="249"/>
      <c r="BI135" s="249"/>
      <c r="BJ135" s="249"/>
      <c r="BK135" s="249"/>
      <c r="BL135" s="249"/>
      <c r="BM135" s="249"/>
      <c r="BN135" s="249"/>
      <c r="BO135" s="249"/>
      <c r="BP135" s="249"/>
      <c r="BQ135" s="249"/>
      <c r="BR135" s="249"/>
      <c r="BS135" s="249"/>
      <c r="BT135" s="249"/>
      <c r="BU135" s="249"/>
      <c r="BV135" s="249"/>
      <c r="BW135" s="249"/>
      <c r="BX135" s="249"/>
      <c r="BY135" s="249"/>
      <c r="BZ135" s="249"/>
      <c r="CA135" s="249"/>
      <c r="CB135" s="249"/>
      <c r="CC135" s="249"/>
      <c r="CD135" s="249"/>
      <c r="CE135" s="249"/>
      <c r="CF135" s="249"/>
      <c r="CG135" s="249"/>
      <c r="CH135" s="249"/>
      <c r="CI135" s="249"/>
      <c r="CJ135" s="249"/>
      <c r="CK135" s="249"/>
      <c r="CL135" s="249"/>
      <c r="CM135" s="249"/>
      <c r="CN135" s="249"/>
      <c r="CO135" s="249"/>
      <c r="CP135" s="249"/>
      <c r="CQ135" s="249"/>
      <c r="CR135" s="249"/>
      <c r="CS135" s="249"/>
      <c r="CT135" s="249"/>
      <c r="CU135" s="249"/>
      <c r="CV135" s="249"/>
      <c r="CW135" s="249"/>
      <c r="CX135" s="249"/>
      <c r="CY135" s="249"/>
      <c r="CZ135" s="249"/>
      <c r="DA135" s="249"/>
      <c r="DB135" s="249"/>
      <c r="DC135" s="249"/>
      <c r="DD135" s="249"/>
      <c r="DE135" s="249"/>
      <c r="DF135" s="249"/>
      <c r="DG135" s="249"/>
      <c r="DH135" s="249"/>
      <c r="DI135" s="249"/>
      <c r="DJ135" s="249"/>
      <c r="DK135" s="249"/>
      <c r="DL135" s="249"/>
      <c r="DM135" s="249"/>
      <c r="DN135" s="249"/>
      <c r="DO135" s="249"/>
      <c r="DP135" s="249"/>
      <c r="DQ135" s="249"/>
      <c r="DR135" s="249"/>
      <c r="DS135" s="249"/>
      <c r="DT135" s="249"/>
      <c r="DU135" s="249"/>
      <c r="DV135" s="249"/>
      <c r="DW135" s="249"/>
      <c r="DX135" s="249"/>
      <c r="DY135" s="249"/>
      <c r="DZ135" s="249"/>
    </row>
  </sheetData>
  <sheetProtection algorithmName="SHA-512" hashValue="Yu9+rJbiGlW03tqeO/K3RamZ2Cb9v6AmcODE74oXoWTxsIPg9uCOYHC0nMhzPFULyNx08sURnn18sCfjyUgipw==" saltValue="vmdXsKmWoiWGUXtxb49yiQ==" spinCount="100000" sheet="1" objects="1" scenarios="1" formatRows="0"/>
  <mergeCells count="2035">
    <mergeCell ref="B69:P69"/>
    <mergeCell ref="B71:P71"/>
    <mergeCell ref="B72:P72"/>
    <mergeCell ref="B73:P73"/>
    <mergeCell ref="AK5:AO6"/>
    <mergeCell ref="AP5:AT6"/>
    <mergeCell ref="AU5:AY6"/>
    <mergeCell ref="BQ5:CG6"/>
    <mergeCell ref="CH5:CL6"/>
    <mergeCell ref="CM5:CQ6"/>
    <mergeCell ref="A2:BI2"/>
    <mergeCell ref="DJ2:DO2"/>
    <mergeCell ref="DQ2:DZ2"/>
    <mergeCell ref="A4:AY4"/>
    <mergeCell ref="BQ4:DZ4"/>
    <mergeCell ref="A5:P6"/>
    <mergeCell ref="Q5:U6"/>
    <mergeCell ref="V5:Z6"/>
    <mergeCell ref="AA5:AE6"/>
    <mergeCell ref="AF5:AJ6"/>
    <mergeCell ref="B68:P68"/>
    <mergeCell ref="DL7:DP7"/>
    <mergeCell ref="DQ7:DU7"/>
    <mergeCell ref="DV7:DZ7"/>
    <mergeCell ref="B8:P8"/>
    <mergeCell ref="Q8:U8"/>
    <mergeCell ref="V8:Z8"/>
    <mergeCell ref="AA8:AE8"/>
    <mergeCell ref="AF8:AJ8"/>
    <mergeCell ref="AK8:AO8"/>
    <mergeCell ref="AP8:AT8"/>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Q70:U70"/>
    <mergeCell ref="V70:Z70"/>
    <mergeCell ref="AA70:AE70"/>
    <mergeCell ref="AF70:AJ70"/>
    <mergeCell ref="AK70:AO70"/>
    <mergeCell ref="BS69:CG69"/>
    <mergeCell ref="CH69:CL69"/>
    <mergeCell ref="CM69:CQ69"/>
    <mergeCell ref="CR69:CV69"/>
    <mergeCell ref="CW69:DA69"/>
    <mergeCell ref="DB69:DF69"/>
    <mergeCell ref="DV68:DZ68"/>
    <mergeCell ref="Q69:U69"/>
    <mergeCell ref="V69:Z69"/>
    <mergeCell ref="AA69:AE69"/>
    <mergeCell ref="AF69:AJ69"/>
    <mergeCell ref="AK69:AO69"/>
    <mergeCell ref="AP69:AT69"/>
    <mergeCell ref="AU69:AY69"/>
    <mergeCell ref="AZ69:BD69"/>
    <mergeCell ref="CR68:CV68"/>
    <mergeCell ref="CW68:DA68"/>
    <mergeCell ref="DB68:DF68"/>
    <mergeCell ref="DG68:DK68"/>
    <mergeCell ref="BS71:CG71"/>
    <mergeCell ref="CH71:CL71"/>
    <mergeCell ref="CM71:CQ71"/>
    <mergeCell ref="CR71:CV71"/>
    <mergeCell ref="CW71:DA71"/>
    <mergeCell ref="DB71:DF71"/>
    <mergeCell ref="DL68:DP68"/>
    <mergeCell ref="DQ68:DU68"/>
    <mergeCell ref="DV70:DZ70"/>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DV72:DZ72"/>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0:P70"/>
    <mergeCell ref="AP72:AT72"/>
    <mergeCell ref="AU72:AY72"/>
    <mergeCell ref="AZ72:BD72"/>
    <mergeCell ref="BS72:CG72"/>
    <mergeCell ref="CH72:CL72"/>
    <mergeCell ref="CM72:CQ72"/>
    <mergeCell ref="DG71:DK71"/>
    <mergeCell ref="DL71:DP71"/>
    <mergeCell ref="DQ71:DU71"/>
    <mergeCell ref="DV71:DZ71"/>
    <mergeCell ref="Q72:U72"/>
    <mergeCell ref="V72:Z72"/>
    <mergeCell ref="AA72:AE72"/>
    <mergeCell ref="AF72:AJ72"/>
    <mergeCell ref="AK72:AO72"/>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B75:P75"/>
    <mergeCell ref="Q75:U75"/>
    <mergeCell ref="V75:Z75"/>
    <mergeCell ref="AA75:AE75"/>
    <mergeCell ref="AF75:AJ75"/>
    <mergeCell ref="AK75:AO75"/>
    <mergeCell ref="AP75:AT75"/>
    <mergeCell ref="AU75:AY75"/>
    <mergeCell ref="AZ75:BD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80" zoomScaleNormal="85" zoomScaleSheetLayoutView="80" workbookViewId="0">
      <selection sqref="A1:A1048576"/>
    </sheetView>
  </sheetViews>
  <sheetFormatPr defaultColWidth="0" defaultRowHeight="13.5" customHeight="1" zeroHeight="1" x14ac:dyDescent="0.15"/>
  <cols>
    <col min="1" max="120" width="2.75" style="251" customWidth="1"/>
    <col min="121" max="121" width="0" style="250" hidden="1" customWidth="1"/>
    <col min="122" max="16384" width="9" style="250" hidden="1"/>
  </cols>
  <sheetData>
    <row r="1" spans="1:120" x14ac:dyDescent="0.15">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0"/>
    </row>
    <row r="17" spans="119:120" x14ac:dyDescent="0.15">
      <c r="DP17" s="250"/>
    </row>
    <row r="18" spans="119:120" x14ac:dyDescent="0.15"/>
    <row r="19" spans="119:120" x14ac:dyDescent="0.15"/>
    <row r="20" spans="119:120" x14ac:dyDescent="0.15">
      <c r="DO20" s="250"/>
      <c r="DP20" s="250"/>
    </row>
    <row r="21" spans="119:120" x14ac:dyDescent="0.15">
      <c r="DP21" s="250"/>
    </row>
    <row r="22" spans="119:120" x14ac:dyDescent="0.15"/>
    <row r="23" spans="119:120" x14ac:dyDescent="0.15">
      <c r="DO23" s="250"/>
      <c r="DP23" s="250"/>
    </row>
    <row r="24" spans="119:120" x14ac:dyDescent="0.15">
      <c r="DP24" s="250"/>
    </row>
    <row r="25" spans="119:120" x14ac:dyDescent="0.15">
      <c r="DP25" s="250"/>
    </row>
    <row r="26" spans="119:120" x14ac:dyDescent="0.15">
      <c r="DO26" s="250"/>
      <c r="DP26" s="250"/>
    </row>
    <row r="27" spans="119:120" x14ac:dyDescent="0.15"/>
    <row r="28" spans="119:120" x14ac:dyDescent="0.15">
      <c r="DO28" s="250"/>
      <c r="DP28" s="250"/>
    </row>
    <row r="29" spans="119:120" x14ac:dyDescent="0.15">
      <c r="DP29" s="250"/>
    </row>
    <row r="30" spans="119:120" x14ac:dyDescent="0.15"/>
    <row r="31" spans="119:120" x14ac:dyDescent="0.15">
      <c r="DO31" s="250"/>
      <c r="DP31" s="250"/>
    </row>
    <row r="32" spans="119:120" x14ac:dyDescent="0.15"/>
    <row r="33" spans="98:120" x14ac:dyDescent="0.15">
      <c r="DO33" s="250"/>
      <c r="DP33" s="250"/>
    </row>
    <row r="34" spans="98:120" x14ac:dyDescent="0.15">
      <c r="DM34" s="250"/>
    </row>
    <row r="35" spans="98:120" x14ac:dyDescent="0.15">
      <c r="CT35" s="250"/>
      <c r="CU35" s="250"/>
      <c r="CV35" s="250"/>
      <c r="CY35" s="250"/>
      <c r="CZ35" s="250"/>
      <c r="DA35" s="250"/>
      <c r="DD35" s="250"/>
      <c r="DE35" s="250"/>
      <c r="DF35" s="250"/>
      <c r="DI35" s="250"/>
      <c r="DJ35" s="250"/>
      <c r="DK35" s="250"/>
      <c r="DM35" s="250"/>
      <c r="DN35" s="250"/>
      <c r="DO35" s="250"/>
      <c r="DP35" s="250"/>
    </row>
    <row r="36" spans="98:120" x14ac:dyDescent="0.15"/>
    <row r="37" spans="98:120" x14ac:dyDescent="0.15">
      <c r="CW37" s="250"/>
      <c r="DB37" s="250"/>
      <c r="DG37" s="250"/>
      <c r="DL37" s="250"/>
      <c r="DP37" s="250"/>
    </row>
    <row r="38" spans="98:120" x14ac:dyDescent="0.15">
      <c r="CT38" s="250"/>
      <c r="CU38" s="250"/>
      <c r="CV38" s="250"/>
      <c r="CW38" s="250"/>
      <c r="CY38" s="250"/>
      <c r="CZ38" s="250"/>
      <c r="DA38" s="250"/>
      <c r="DB38" s="250"/>
      <c r="DD38" s="250"/>
      <c r="DE38" s="250"/>
      <c r="DF38" s="250"/>
      <c r="DG38" s="250"/>
      <c r="DI38" s="250"/>
      <c r="DJ38" s="250"/>
      <c r="DK38" s="250"/>
      <c r="DL38" s="250"/>
      <c r="DN38" s="250"/>
      <c r="DO38" s="250"/>
      <c r="DP38" s="25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0"/>
      <c r="DO49" s="250"/>
      <c r="DP49" s="25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0"/>
      <c r="CS63" s="250"/>
      <c r="CX63" s="250"/>
      <c r="DC63" s="250"/>
      <c r="DH63" s="250"/>
    </row>
    <row r="64" spans="22:120" x14ac:dyDescent="0.15">
      <c r="V64" s="250"/>
    </row>
    <row r="65" spans="15:120" x14ac:dyDescent="0.15">
      <c r="X65" s="250"/>
      <c r="Z65" s="250"/>
      <c r="AA65" s="250"/>
      <c r="AB65" s="250"/>
      <c r="AC65" s="250"/>
      <c r="AD65" s="250"/>
      <c r="AE65" s="250"/>
      <c r="AF65" s="250"/>
      <c r="AG65" s="250"/>
      <c r="AH65" s="250"/>
      <c r="AI65" s="250"/>
      <c r="AJ65" s="250"/>
      <c r="AK65" s="250"/>
      <c r="AL65" s="250"/>
      <c r="AM65" s="250"/>
      <c r="AN65" s="250"/>
      <c r="AO65" s="250"/>
      <c r="AP65" s="250"/>
      <c r="AQ65" s="250"/>
      <c r="AR65" s="250"/>
      <c r="AS65" s="250"/>
      <c r="AT65" s="250"/>
      <c r="AU65" s="250"/>
      <c r="AV65" s="250"/>
      <c r="AW65" s="250"/>
      <c r="AX65" s="250"/>
      <c r="AY65" s="250"/>
      <c r="AZ65" s="250"/>
      <c r="BA65" s="250"/>
      <c r="BB65" s="250"/>
      <c r="BC65" s="250"/>
      <c r="BD65" s="250"/>
      <c r="BE65" s="250"/>
      <c r="BF65" s="250"/>
      <c r="BG65" s="250"/>
      <c r="BH65" s="250"/>
      <c r="BI65" s="250"/>
      <c r="BJ65" s="250"/>
      <c r="BK65" s="250"/>
      <c r="BL65" s="250"/>
      <c r="BM65" s="250"/>
      <c r="BN65" s="250"/>
      <c r="BO65" s="250"/>
      <c r="BP65" s="250"/>
      <c r="BQ65" s="250"/>
      <c r="BR65" s="250"/>
      <c r="BS65" s="250"/>
      <c r="BT65" s="250"/>
      <c r="BU65" s="250"/>
      <c r="BV65" s="250"/>
      <c r="BW65" s="250"/>
      <c r="BX65" s="250"/>
      <c r="BY65" s="250"/>
      <c r="BZ65" s="250"/>
      <c r="CA65" s="250"/>
      <c r="CB65" s="250"/>
      <c r="CC65" s="250"/>
      <c r="CD65" s="250"/>
      <c r="CE65" s="250"/>
      <c r="CF65" s="250"/>
      <c r="CG65" s="250"/>
      <c r="CH65" s="250"/>
      <c r="CI65" s="250"/>
      <c r="CJ65" s="250"/>
      <c r="CK65" s="250"/>
      <c r="CL65" s="250"/>
      <c r="CM65" s="250"/>
      <c r="CN65" s="250"/>
      <c r="CO65" s="250"/>
      <c r="CP65" s="250"/>
      <c r="CQ65" s="250"/>
      <c r="CR65" s="250"/>
      <c r="CU65" s="250"/>
      <c r="CZ65" s="250"/>
      <c r="DE65" s="250"/>
      <c r="DJ65" s="250"/>
    </row>
    <row r="66" spans="15:120" x14ac:dyDescent="0.15">
      <c r="Q66" s="250"/>
      <c r="S66" s="250"/>
      <c r="U66" s="250"/>
      <c r="DM66" s="250"/>
    </row>
    <row r="67" spans="15:120" x14ac:dyDescent="0.15">
      <c r="O67" s="250"/>
      <c r="P67" s="250"/>
      <c r="R67" s="250"/>
      <c r="T67" s="250"/>
      <c r="Y67" s="250"/>
      <c r="CT67" s="250"/>
      <c r="CV67" s="250"/>
      <c r="CW67" s="250"/>
      <c r="CY67" s="250"/>
      <c r="DA67" s="250"/>
      <c r="DB67" s="250"/>
      <c r="DD67" s="250"/>
      <c r="DF67" s="250"/>
      <c r="DG67" s="250"/>
      <c r="DI67" s="250"/>
      <c r="DK67" s="250"/>
      <c r="DL67" s="250"/>
      <c r="DN67" s="250"/>
      <c r="DO67" s="250"/>
      <c r="DP67" s="250"/>
    </row>
    <row r="68" spans="15:120" x14ac:dyDescent="0.15"/>
    <row r="69" spans="15:120" x14ac:dyDescent="0.15"/>
    <row r="70" spans="15:120" x14ac:dyDescent="0.15"/>
    <row r="71" spans="15:120" x14ac:dyDescent="0.15"/>
    <row r="72" spans="15:120" x14ac:dyDescent="0.15">
      <c r="DP72" s="250"/>
    </row>
    <row r="73" spans="15:120" x14ac:dyDescent="0.15">
      <c r="DP73" s="25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0"/>
      <c r="CX96" s="250"/>
      <c r="DC96" s="250"/>
      <c r="DH96" s="250"/>
    </row>
    <row r="97" spans="24:120" x14ac:dyDescent="0.15">
      <c r="CS97" s="250"/>
      <c r="CX97" s="250"/>
      <c r="DC97" s="250"/>
      <c r="DH97" s="250"/>
      <c r="DP97" s="251" t="s">
        <v>504</v>
      </c>
    </row>
    <row r="98" spans="24:120" hidden="1" x14ac:dyDescent="0.15">
      <c r="CS98" s="250"/>
      <c r="CX98" s="250"/>
      <c r="DC98" s="250"/>
      <c r="DH98" s="250"/>
    </row>
    <row r="99" spans="24:120" hidden="1" x14ac:dyDescent="0.15">
      <c r="CS99" s="250"/>
      <c r="CX99" s="250"/>
      <c r="DC99" s="250"/>
      <c r="DH99" s="250"/>
    </row>
    <row r="101" spans="24:120" ht="12" hidden="1" customHeight="1" x14ac:dyDescent="0.15">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0"/>
      <c r="BA101" s="250"/>
      <c r="BB101" s="250"/>
      <c r="BC101" s="250"/>
      <c r="BD101" s="250"/>
      <c r="BE101" s="250"/>
      <c r="BF101" s="250"/>
      <c r="BG101" s="250"/>
      <c r="BH101" s="250"/>
      <c r="BI101" s="250"/>
      <c r="BJ101" s="250"/>
      <c r="BK101" s="250"/>
      <c r="BL101" s="250"/>
      <c r="BM101" s="250"/>
      <c r="BN101" s="250"/>
      <c r="BO101" s="250"/>
      <c r="BP101" s="250"/>
      <c r="BQ101" s="250"/>
      <c r="BR101" s="250"/>
      <c r="BS101" s="250"/>
      <c r="BT101" s="250"/>
      <c r="BU101" s="250"/>
      <c r="BV101" s="250"/>
      <c r="BW101" s="250"/>
      <c r="BX101" s="250"/>
      <c r="BY101" s="250"/>
      <c r="BZ101" s="250"/>
      <c r="CA101" s="250"/>
      <c r="CB101" s="250"/>
      <c r="CC101" s="250"/>
      <c r="CD101" s="250"/>
      <c r="CE101" s="250"/>
      <c r="CF101" s="250"/>
      <c r="CG101" s="250"/>
      <c r="CH101" s="250"/>
      <c r="CI101" s="250"/>
      <c r="CJ101" s="250"/>
      <c r="CK101" s="250"/>
      <c r="CL101" s="250"/>
      <c r="CM101" s="250"/>
      <c r="CN101" s="250"/>
      <c r="CO101" s="250"/>
      <c r="CP101" s="250"/>
      <c r="CQ101" s="250"/>
      <c r="CR101" s="250"/>
      <c r="CU101" s="250"/>
      <c r="CZ101" s="250"/>
      <c r="DE101" s="250"/>
      <c r="DJ101" s="250"/>
    </row>
    <row r="102" spans="24:120" ht="1.5" hidden="1" customHeight="1" x14ac:dyDescent="0.15">
      <c r="CU102" s="250"/>
      <c r="CZ102" s="250"/>
      <c r="DE102" s="250"/>
      <c r="DJ102" s="250"/>
      <c r="DM102" s="250"/>
    </row>
    <row r="103" spans="24:120" hidden="1" x14ac:dyDescent="0.15">
      <c r="CT103" s="250"/>
      <c r="CV103" s="250"/>
      <c r="CW103" s="250"/>
      <c r="CY103" s="250"/>
      <c r="DA103" s="250"/>
      <c r="DB103" s="250"/>
      <c r="DD103" s="250"/>
      <c r="DF103" s="250"/>
      <c r="DG103" s="250"/>
      <c r="DI103" s="250"/>
      <c r="DK103" s="250"/>
      <c r="DL103" s="250"/>
      <c r="DM103" s="250"/>
      <c r="DN103" s="250"/>
      <c r="DO103" s="250"/>
      <c r="DP103" s="250"/>
    </row>
    <row r="104" spans="24:120" hidden="1" x14ac:dyDescent="0.15">
      <c r="CV104" s="250"/>
      <c r="CW104" s="250"/>
      <c r="DA104" s="250"/>
      <c r="DB104" s="250"/>
      <c r="DF104" s="250"/>
      <c r="DG104" s="250"/>
      <c r="DK104" s="250"/>
      <c r="DL104" s="250"/>
      <c r="DN104" s="250"/>
      <c r="DO104" s="250"/>
      <c r="DP104" s="250"/>
    </row>
    <row r="105" spans="24:120" ht="12.75" hidden="1" customHeight="1" x14ac:dyDescent="0.15"/>
  </sheetData>
  <sheetProtection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60" zoomScaleNormal="60" zoomScaleSheetLayoutView="55" workbookViewId="0">
      <selection activeCell="A37" sqref="A1:A1048576"/>
    </sheetView>
  </sheetViews>
  <sheetFormatPr defaultColWidth="0" defaultRowHeight="13.5" customHeight="1" zeroHeight="1" x14ac:dyDescent="0.15"/>
  <cols>
    <col min="1" max="116" width="2.625" style="251" customWidth="1"/>
    <col min="117" max="16384" width="9" style="250" hidden="1"/>
  </cols>
  <sheetData>
    <row r="1" spans="2:116" x14ac:dyDescent="0.15">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row>
    <row r="2" spans="2:116" x14ac:dyDescent="0.15"/>
    <row r="3" spans="2:116" x14ac:dyDescent="0.15"/>
    <row r="4" spans="2:116" x14ac:dyDescent="0.15">
      <c r="R4" s="250"/>
      <c r="S4" s="250"/>
      <c r="T4" s="250"/>
      <c r="U4" s="250"/>
      <c r="V4" s="250"/>
      <c r="W4" s="250"/>
      <c r="X4" s="250"/>
      <c r="Y4" s="250"/>
      <c r="Z4" s="250"/>
      <c r="AA4" s="250"/>
      <c r="AB4" s="250"/>
      <c r="AC4" s="250"/>
      <c r="AD4" s="250"/>
      <c r="AE4" s="250"/>
      <c r="AF4" s="250"/>
      <c r="AG4" s="250"/>
      <c r="AH4" s="250"/>
      <c r="AI4" s="250"/>
      <c r="AJ4" s="250"/>
      <c r="AK4" s="250"/>
      <c r="AL4" s="250"/>
      <c r="AM4" s="250"/>
      <c r="AN4" s="250"/>
      <c r="AO4" s="250"/>
      <c r="AP4" s="250"/>
      <c r="AQ4" s="250"/>
      <c r="AR4" s="250"/>
      <c r="AS4" s="250"/>
      <c r="AT4" s="250"/>
      <c r="AU4" s="250"/>
      <c r="AV4" s="250"/>
      <c r="AW4" s="250"/>
      <c r="AX4" s="250"/>
      <c r="AY4" s="250"/>
      <c r="AZ4" s="250"/>
      <c r="BA4" s="250"/>
      <c r="BB4" s="250"/>
      <c r="BC4" s="250"/>
      <c r="BD4" s="250"/>
      <c r="BE4" s="250"/>
      <c r="BF4" s="250"/>
      <c r="BG4" s="250"/>
      <c r="BH4" s="250"/>
      <c r="BI4" s="250"/>
      <c r="BJ4" s="250"/>
      <c r="BK4" s="250"/>
      <c r="BL4" s="250"/>
      <c r="BM4" s="250"/>
      <c r="BN4" s="250"/>
      <c r="BO4" s="250"/>
      <c r="BP4" s="250"/>
      <c r="BQ4" s="250"/>
      <c r="BR4" s="250"/>
      <c r="BS4" s="250"/>
      <c r="BT4" s="250"/>
      <c r="BU4" s="250"/>
      <c r="BV4" s="250"/>
      <c r="BW4" s="250"/>
      <c r="BX4" s="250"/>
      <c r="BY4" s="250"/>
      <c r="BZ4" s="250"/>
      <c r="CA4" s="250"/>
      <c r="CB4" s="250"/>
      <c r="CC4" s="250"/>
      <c r="CD4" s="250"/>
      <c r="CE4" s="250"/>
      <c r="CF4" s="250"/>
      <c r="CG4" s="250"/>
      <c r="CH4" s="250"/>
      <c r="CI4" s="250"/>
      <c r="CJ4" s="250"/>
      <c r="CK4" s="250"/>
      <c r="CL4" s="250"/>
      <c r="CM4" s="250"/>
      <c r="CN4" s="250"/>
      <c r="CO4" s="250"/>
      <c r="CP4" s="250"/>
      <c r="CQ4" s="250"/>
      <c r="CR4" s="250"/>
      <c r="CS4" s="250"/>
      <c r="CT4" s="250"/>
      <c r="CU4" s="250"/>
      <c r="CV4" s="250"/>
      <c r="CW4" s="250"/>
      <c r="CX4" s="250"/>
      <c r="CY4" s="250"/>
      <c r="CZ4" s="250"/>
      <c r="DA4" s="250"/>
      <c r="DB4" s="250"/>
      <c r="DC4" s="250"/>
      <c r="DD4" s="250"/>
      <c r="DE4" s="250"/>
      <c r="DF4" s="250"/>
      <c r="DG4" s="250"/>
      <c r="DH4" s="250"/>
      <c r="DI4" s="250"/>
      <c r="DJ4" s="250"/>
      <c r="DK4" s="250"/>
      <c r="DL4" s="250"/>
    </row>
    <row r="5" spans="2:116" x14ac:dyDescent="0.15">
      <c r="R5" s="250"/>
      <c r="S5" s="250"/>
      <c r="T5" s="250"/>
      <c r="U5" s="250"/>
      <c r="V5" s="250"/>
      <c r="W5" s="250"/>
      <c r="X5" s="250"/>
      <c r="Y5" s="250"/>
      <c r="Z5" s="250"/>
      <c r="AA5" s="250"/>
      <c r="AB5" s="250"/>
      <c r="AC5" s="250"/>
      <c r="AD5" s="250"/>
      <c r="AE5" s="250"/>
      <c r="AF5" s="250"/>
      <c r="AG5" s="250"/>
      <c r="AH5" s="250"/>
      <c r="AI5" s="250"/>
      <c r="AJ5" s="250"/>
      <c r="AK5" s="250"/>
      <c r="AL5" s="250"/>
      <c r="AM5" s="250"/>
      <c r="AN5" s="250"/>
      <c r="AO5" s="250"/>
      <c r="AP5" s="250"/>
      <c r="AQ5" s="250"/>
      <c r="AR5" s="250"/>
      <c r="AS5" s="250"/>
      <c r="AT5" s="250"/>
      <c r="AU5" s="250"/>
      <c r="AV5" s="250"/>
      <c r="AW5" s="250"/>
      <c r="AX5" s="250"/>
      <c r="AY5" s="250"/>
      <c r="AZ5" s="250"/>
      <c r="BA5" s="250"/>
      <c r="BB5" s="250"/>
      <c r="BC5" s="250"/>
      <c r="BD5" s="250"/>
      <c r="BE5" s="250"/>
      <c r="BF5" s="250"/>
      <c r="BG5" s="250"/>
      <c r="BH5" s="250"/>
      <c r="BI5" s="250"/>
      <c r="BJ5" s="250"/>
      <c r="BK5" s="250"/>
      <c r="BL5" s="250"/>
      <c r="BM5" s="250"/>
      <c r="BN5" s="250"/>
      <c r="BO5" s="250"/>
      <c r="BP5" s="250"/>
      <c r="BQ5" s="250"/>
      <c r="BR5" s="250"/>
      <c r="BS5" s="250"/>
      <c r="BT5" s="250"/>
      <c r="BU5" s="250"/>
      <c r="BV5" s="250"/>
      <c r="BW5" s="250"/>
      <c r="BX5" s="250"/>
      <c r="BY5" s="250"/>
      <c r="BZ5" s="250"/>
      <c r="CA5" s="250"/>
      <c r="CB5" s="250"/>
      <c r="CC5" s="250"/>
      <c r="CD5" s="250"/>
      <c r="CE5" s="250"/>
      <c r="CF5" s="250"/>
      <c r="CG5" s="250"/>
      <c r="CH5" s="250"/>
      <c r="CI5" s="250"/>
      <c r="CJ5" s="250"/>
      <c r="CK5" s="250"/>
      <c r="CL5" s="250"/>
      <c r="CM5" s="250"/>
      <c r="CN5" s="250"/>
      <c r="CO5" s="250"/>
      <c r="CP5" s="250"/>
      <c r="CQ5" s="250"/>
      <c r="CR5" s="250"/>
      <c r="CS5" s="250"/>
      <c r="CT5" s="250"/>
      <c r="CU5" s="250"/>
      <c r="CV5" s="250"/>
      <c r="CW5" s="250"/>
      <c r="CX5" s="250"/>
      <c r="CY5" s="250"/>
      <c r="CZ5" s="250"/>
      <c r="DA5" s="250"/>
      <c r="DB5" s="250"/>
      <c r="DC5" s="250"/>
      <c r="DD5" s="250"/>
      <c r="DE5" s="250"/>
      <c r="DF5" s="250"/>
      <c r="DG5" s="250"/>
      <c r="DH5" s="250"/>
      <c r="DI5" s="250"/>
      <c r="DJ5" s="250"/>
      <c r="DK5" s="250"/>
      <c r="DL5" s="25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0"/>
      <c r="J18" s="250"/>
      <c r="K18" s="250"/>
      <c r="L18" s="250"/>
      <c r="M18" s="250"/>
      <c r="N18" s="250"/>
      <c r="O18" s="250"/>
      <c r="P18" s="250"/>
      <c r="Q18" s="250"/>
      <c r="R18" s="250"/>
      <c r="S18" s="250"/>
      <c r="T18" s="250"/>
      <c r="U18" s="250"/>
      <c r="V18" s="250"/>
      <c r="W18" s="250"/>
      <c r="X18" s="250"/>
      <c r="Y18" s="250"/>
      <c r="Z18" s="250"/>
      <c r="AA18" s="250"/>
      <c r="AB18" s="250"/>
      <c r="AC18" s="250"/>
      <c r="AD18" s="250"/>
      <c r="AE18" s="250"/>
      <c r="AF18" s="250"/>
      <c r="AG18" s="250"/>
      <c r="AH18" s="250"/>
      <c r="AI18" s="250"/>
      <c r="AJ18" s="250"/>
      <c r="AK18" s="250"/>
      <c r="AL18" s="250"/>
      <c r="AM18" s="250"/>
      <c r="AN18" s="250"/>
      <c r="AO18" s="250"/>
      <c r="AP18" s="250"/>
      <c r="AQ18" s="250"/>
      <c r="AR18" s="250"/>
      <c r="AS18" s="250"/>
      <c r="AT18" s="250"/>
      <c r="AU18" s="250"/>
      <c r="AV18" s="250"/>
      <c r="AW18" s="250"/>
      <c r="AX18" s="250"/>
      <c r="AY18" s="250"/>
      <c r="AZ18" s="250"/>
      <c r="BA18" s="250"/>
      <c r="BB18" s="250"/>
      <c r="BC18" s="250"/>
      <c r="BD18" s="250"/>
      <c r="BE18" s="250"/>
      <c r="BF18" s="250"/>
      <c r="BG18" s="250"/>
      <c r="BH18" s="250"/>
      <c r="BI18" s="250"/>
      <c r="BJ18" s="250"/>
      <c r="BK18" s="250"/>
      <c r="BL18" s="250"/>
      <c r="BM18" s="250"/>
      <c r="BN18" s="250"/>
      <c r="BO18" s="250"/>
      <c r="BP18" s="250"/>
      <c r="BQ18" s="250"/>
      <c r="BR18" s="250"/>
      <c r="BS18" s="250"/>
      <c r="BT18" s="250"/>
      <c r="BU18" s="250"/>
      <c r="BV18" s="250"/>
      <c r="BW18" s="250"/>
      <c r="BX18" s="250"/>
      <c r="BY18" s="250"/>
      <c r="BZ18" s="250"/>
      <c r="CA18" s="250"/>
      <c r="CB18" s="250"/>
      <c r="CC18" s="250"/>
      <c r="CD18" s="250"/>
      <c r="CE18" s="250"/>
      <c r="CF18" s="250"/>
      <c r="CG18" s="250"/>
      <c r="CH18" s="250"/>
      <c r="CI18" s="250"/>
      <c r="CJ18" s="250"/>
      <c r="CK18" s="250"/>
      <c r="CL18" s="250"/>
      <c r="CM18" s="250"/>
      <c r="CN18" s="250"/>
      <c r="CO18" s="250"/>
      <c r="CP18" s="250"/>
      <c r="CQ18" s="250"/>
      <c r="CR18" s="250"/>
      <c r="CS18" s="250"/>
      <c r="CT18" s="250"/>
      <c r="CU18" s="250"/>
      <c r="CV18" s="250"/>
      <c r="CW18" s="250"/>
      <c r="CX18" s="250"/>
      <c r="CY18" s="250"/>
      <c r="CZ18" s="250"/>
      <c r="DA18" s="250"/>
      <c r="DB18" s="250"/>
      <c r="DC18" s="250"/>
      <c r="DD18" s="250"/>
      <c r="DE18" s="250"/>
      <c r="DF18" s="250"/>
      <c r="DG18" s="250"/>
      <c r="DH18" s="250"/>
      <c r="DI18" s="250"/>
      <c r="DJ18" s="250"/>
      <c r="DK18" s="250"/>
      <c r="DL18" s="250"/>
    </row>
    <row r="19" spans="9:116" x14ac:dyDescent="0.15"/>
    <row r="20" spans="9:116" x14ac:dyDescent="0.15"/>
    <row r="21" spans="9:116" x14ac:dyDescent="0.15">
      <c r="DL21" s="250"/>
    </row>
    <row r="22" spans="9:116" x14ac:dyDescent="0.15">
      <c r="DI22" s="250"/>
      <c r="DJ22" s="250"/>
      <c r="DK22" s="250"/>
      <c r="DL22" s="250"/>
    </row>
    <row r="23" spans="9:116" x14ac:dyDescent="0.15">
      <c r="CY23" s="250"/>
      <c r="CZ23" s="250"/>
      <c r="DA23" s="250"/>
      <c r="DB23" s="250"/>
      <c r="DC23" s="250"/>
      <c r="DD23" s="250"/>
      <c r="DE23" s="250"/>
      <c r="DF23" s="250"/>
      <c r="DG23" s="250"/>
      <c r="DH23" s="250"/>
      <c r="DI23" s="250"/>
      <c r="DJ23" s="250"/>
      <c r="DK23" s="250"/>
      <c r="DL23" s="25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0"/>
      <c r="DA35" s="250"/>
      <c r="DB35" s="250"/>
      <c r="DC35" s="250"/>
      <c r="DD35" s="250"/>
      <c r="DE35" s="250"/>
      <c r="DF35" s="250"/>
      <c r="DG35" s="250"/>
      <c r="DH35" s="250"/>
      <c r="DI35" s="250"/>
      <c r="DJ35" s="250"/>
      <c r="DK35" s="250"/>
      <c r="DL35" s="250"/>
    </row>
    <row r="36" spans="15:116" x14ac:dyDescent="0.15"/>
    <row r="37" spans="15:116" x14ac:dyDescent="0.15">
      <c r="DL37" s="250"/>
    </row>
    <row r="38" spans="15:116" x14ac:dyDescent="0.15">
      <c r="DI38" s="250"/>
      <c r="DJ38" s="250"/>
      <c r="DK38" s="250"/>
      <c r="DL38" s="250"/>
    </row>
    <row r="39" spans="15:116" x14ac:dyDescent="0.15"/>
    <row r="40" spans="15:116" x14ac:dyDescent="0.15"/>
    <row r="41" spans="15:116" x14ac:dyDescent="0.15"/>
    <row r="42" spans="15:116" x14ac:dyDescent="0.15"/>
    <row r="43" spans="15:116" x14ac:dyDescent="0.15">
      <c r="O43" s="250"/>
      <c r="P43" s="250"/>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250"/>
      <c r="BH43" s="250"/>
      <c r="BI43" s="250"/>
      <c r="BJ43" s="250"/>
      <c r="BK43" s="250"/>
      <c r="BL43" s="250"/>
      <c r="BM43" s="250"/>
      <c r="BN43" s="250"/>
      <c r="BO43" s="250"/>
      <c r="BP43" s="250"/>
      <c r="BQ43" s="250"/>
      <c r="BR43" s="250"/>
      <c r="BS43" s="250"/>
      <c r="BT43" s="250"/>
      <c r="BU43" s="250"/>
      <c r="BV43" s="250"/>
      <c r="BW43" s="250"/>
      <c r="BX43" s="250"/>
      <c r="BY43" s="250"/>
      <c r="BZ43" s="250"/>
      <c r="CA43" s="250"/>
      <c r="CB43" s="250"/>
      <c r="CC43" s="250"/>
      <c r="CD43" s="250"/>
      <c r="CE43" s="250"/>
      <c r="CF43" s="250"/>
      <c r="CG43" s="250"/>
      <c r="CH43" s="250"/>
      <c r="CI43" s="250"/>
      <c r="CJ43" s="250"/>
      <c r="CK43" s="250"/>
      <c r="CL43" s="250"/>
      <c r="CM43" s="250"/>
      <c r="CN43" s="250"/>
      <c r="CO43" s="250"/>
      <c r="CP43" s="250"/>
      <c r="CQ43" s="250"/>
      <c r="CR43" s="250"/>
      <c r="CS43" s="250"/>
      <c r="CT43" s="250"/>
      <c r="CU43" s="250"/>
      <c r="CV43" s="250"/>
      <c r="CW43" s="250"/>
      <c r="CX43" s="250"/>
      <c r="CY43" s="250"/>
      <c r="CZ43" s="250"/>
      <c r="DA43" s="250"/>
      <c r="DB43" s="250"/>
      <c r="DC43" s="250"/>
      <c r="DD43" s="250"/>
      <c r="DE43" s="250"/>
      <c r="DF43" s="250"/>
      <c r="DG43" s="250"/>
      <c r="DH43" s="250"/>
      <c r="DI43" s="250"/>
      <c r="DJ43" s="250"/>
      <c r="DK43" s="250"/>
      <c r="DL43" s="250"/>
    </row>
    <row r="44" spans="15:116" x14ac:dyDescent="0.15">
      <c r="DL44" s="250"/>
    </row>
    <row r="45" spans="15:116" x14ac:dyDescent="0.15"/>
    <row r="46" spans="15:116" x14ac:dyDescent="0.15">
      <c r="DA46" s="250"/>
      <c r="DB46" s="250"/>
      <c r="DC46" s="250"/>
      <c r="DD46" s="250"/>
      <c r="DE46" s="250"/>
      <c r="DF46" s="250"/>
      <c r="DG46" s="250"/>
      <c r="DH46" s="250"/>
      <c r="DI46" s="250"/>
      <c r="DJ46" s="250"/>
      <c r="DK46" s="250"/>
      <c r="DL46" s="250"/>
    </row>
    <row r="47" spans="15:116" x14ac:dyDescent="0.15"/>
    <row r="48" spans="15:116" x14ac:dyDescent="0.15"/>
    <row r="49" spans="104:116" x14ac:dyDescent="0.15"/>
    <row r="50" spans="104:116" x14ac:dyDescent="0.15">
      <c r="CZ50" s="250"/>
      <c r="DA50" s="250"/>
      <c r="DB50" s="250"/>
      <c r="DC50" s="250"/>
      <c r="DD50" s="250"/>
      <c r="DE50" s="250"/>
      <c r="DF50" s="250"/>
      <c r="DG50" s="250"/>
      <c r="DH50" s="250"/>
      <c r="DI50" s="250"/>
      <c r="DJ50" s="250"/>
      <c r="DK50" s="250"/>
      <c r="DL50" s="250"/>
    </row>
    <row r="51" spans="104:116" x14ac:dyDescent="0.15"/>
    <row r="52" spans="104:116" x14ac:dyDescent="0.15"/>
    <row r="53" spans="104:116" x14ac:dyDescent="0.15">
      <c r="DL53" s="25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0"/>
      <c r="DD67" s="250"/>
      <c r="DE67" s="250"/>
      <c r="DF67" s="250"/>
      <c r="DG67" s="250"/>
      <c r="DH67" s="250"/>
      <c r="DI67" s="250"/>
      <c r="DJ67" s="250"/>
      <c r="DK67" s="250"/>
      <c r="DL67" s="25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2SpfdUqZ/jszZoEMifj1frv4IweofmJ2SgBB5h2qilQs/xr4G9p7YWGx+Qub8XEfXch1q1qkDdywXvzbiJK9lQ==" saltValue="5U1iJ8RRL4r/ORP7c3kcIQ==" spinCount="100000" sheet="1" objects="1" scenarios="1"/>
  <dataConsolidate/>
  <phoneticPr fontId="2"/>
  <printOptions horizontalCentered="1" verticalCentered="1"/>
  <pageMargins left="0" right="0" top="0" bottom="0" header="0" footer="0"/>
  <pageSetup paperSize="9" scale="49" orientation="landscape" horizontalDpi="300" verticalDpi="30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80" zoomScaleSheetLayoutView="80" workbookViewId="0">
      <selection activeCell="AK19" sqref="AK19"/>
    </sheetView>
  </sheetViews>
  <sheetFormatPr defaultColWidth="0" defaultRowHeight="13.5" customHeight="1" zeroHeight="1" x14ac:dyDescent="0.15"/>
  <cols>
    <col min="1" max="36" width="2.5" style="252" customWidth="1"/>
    <col min="37" max="44" width="17" style="252" customWidth="1"/>
    <col min="45" max="45" width="6.125" style="259" customWidth="1"/>
    <col min="46" max="46" width="3" style="257" customWidth="1"/>
    <col min="47" max="47" width="19.125" style="252" hidden="1" customWidth="1"/>
    <col min="48" max="52" width="12.625" style="252" hidden="1" customWidth="1"/>
    <col min="53" max="16384" width="8.625" style="252" hidden="1"/>
  </cols>
  <sheetData>
    <row r="1" spans="1:46" x14ac:dyDescent="0.15">
      <c r="AS1" s="253"/>
      <c r="AT1" s="253"/>
    </row>
    <row r="2" spans="1:46" x14ac:dyDescent="0.15">
      <c r="AS2" s="253"/>
      <c r="AT2" s="253"/>
    </row>
    <row r="3" spans="1:46" x14ac:dyDescent="0.15">
      <c r="AS3" s="253"/>
      <c r="AT3" s="253"/>
    </row>
    <row r="4" spans="1:46" x14ac:dyDescent="0.15">
      <c r="AS4" s="253"/>
      <c r="AT4" s="253"/>
    </row>
    <row r="5" spans="1:46" ht="17.25" x14ac:dyDescent="0.15">
      <c r="A5" s="254" t="s">
        <v>505</v>
      </c>
      <c r="B5" s="255"/>
      <c r="C5" s="255"/>
      <c r="D5" s="255"/>
      <c r="E5" s="255"/>
      <c r="F5" s="255"/>
      <c r="G5" s="255"/>
      <c r="H5" s="255"/>
      <c r="I5" s="255"/>
      <c r="J5" s="255"/>
      <c r="K5" s="255"/>
      <c r="L5" s="255"/>
      <c r="M5" s="255"/>
      <c r="N5" s="255"/>
      <c r="O5" s="255"/>
      <c r="P5" s="255"/>
      <c r="Q5" s="25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6"/>
    </row>
    <row r="6" spans="1:46" x14ac:dyDescent="0.15">
      <c r="A6" s="257"/>
      <c r="B6" s="253"/>
      <c r="C6" s="253"/>
      <c r="D6" s="253"/>
      <c r="E6" s="253"/>
      <c r="F6" s="253"/>
      <c r="G6" s="253"/>
      <c r="H6" s="253"/>
      <c r="I6" s="253"/>
      <c r="J6" s="253"/>
      <c r="K6" s="253"/>
      <c r="L6" s="253"/>
      <c r="M6" s="253"/>
      <c r="N6" s="253"/>
      <c r="O6" s="253"/>
      <c r="P6" s="253"/>
      <c r="Q6" s="253"/>
      <c r="R6" s="253"/>
      <c r="S6" s="253"/>
      <c r="T6" s="253"/>
      <c r="U6" s="253"/>
      <c r="V6" s="253"/>
      <c r="W6" s="253"/>
      <c r="X6" s="253"/>
      <c r="Y6" s="253"/>
      <c r="Z6" s="253"/>
      <c r="AA6" s="253"/>
      <c r="AB6" s="253"/>
      <c r="AC6" s="253"/>
      <c r="AD6" s="253"/>
      <c r="AE6" s="253"/>
      <c r="AF6" s="253"/>
      <c r="AG6" s="253"/>
      <c r="AH6" s="253"/>
      <c r="AI6" s="253"/>
      <c r="AJ6" s="253"/>
      <c r="AK6" s="258" t="s">
        <v>506</v>
      </c>
      <c r="AL6" s="258"/>
      <c r="AM6" s="258"/>
      <c r="AN6" s="258"/>
      <c r="AO6" s="253"/>
      <c r="AP6" s="253"/>
      <c r="AQ6" s="253"/>
      <c r="AR6" s="253"/>
    </row>
    <row r="7" spans="1:46" ht="13.5" customHeight="1" x14ac:dyDescent="0.15">
      <c r="A7" s="257"/>
      <c r="B7" s="253"/>
      <c r="C7" s="253"/>
      <c r="D7" s="253"/>
      <c r="E7" s="253"/>
      <c r="F7" s="253"/>
      <c r="G7" s="253"/>
      <c r="H7" s="253"/>
      <c r="I7" s="253"/>
      <c r="J7" s="253"/>
      <c r="K7" s="253"/>
      <c r="L7" s="253"/>
      <c r="M7" s="253"/>
      <c r="N7" s="253"/>
      <c r="O7" s="253"/>
      <c r="P7" s="253"/>
      <c r="Q7" s="253"/>
      <c r="R7" s="253"/>
      <c r="S7" s="253"/>
      <c r="T7" s="253"/>
      <c r="U7" s="253"/>
      <c r="V7" s="253"/>
      <c r="W7" s="253"/>
      <c r="X7" s="253"/>
      <c r="Y7" s="253"/>
      <c r="Z7" s="253"/>
      <c r="AA7" s="253"/>
      <c r="AB7" s="253"/>
      <c r="AC7" s="253"/>
      <c r="AD7" s="253"/>
      <c r="AE7" s="253"/>
      <c r="AF7" s="253"/>
      <c r="AG7" s="253"/>
      <c r="AH7" s="253"/>
      <c r="AI7" s="253"/>
      <c r="AJ7" s="253"/>
      <c r="AK7" s="260"/>
      <c r="AL7" s="261"/>
      <c r="AM7" s="261"/>
      <c r="AN7" s="262"/>
      <c r="AO7" s="1151" t="s">
        <v>507</v>
      </c>
      <c r="AP7" s="263"/>
      <c r="AQ7" s="264" t="s">
        <v>508</v>
      </c>
      <c r="AR7" s="265"/>
    </row>
    <row r="8" spans="1:46" x14ac:dyDescent="0.15">
      <c r="A8" s="257"/>
      <c r="B8" s="253"/>
      <c r="C8" s="253"/>
      <c r="D8" s="253"/>
      <c r="E8" s="253"/>
      <c r="F8" s="253"/>
      <c r="G8" s="253"/>
      <c r="H8" s="253"/>
      <c r="I8" s="253"/>
      <c r="J8" s="253"/>
      <c r="K8" s="253"/>
      <c r="L8" s="253"/>
      <c r="M8" s="253"/>
      <c r="N8" s="253"/>
      <c r="O8" s="253"/>
      <c r="P8" s="253"/>
      <c r="Q8" s="253"/>
      <c r="R8" s="253"/>
      <c r="S8" s="253"/>
      <c r="T8" s="253"/>
      <c r="U8" s="253"/>
      <c r="V8" s="253"/>
      <c r="W8" s="253"/>
      <c r="X8" s="253"/>
      <c r="Y8" s="253"/>
      <c r="Z8" s="253"/>
      <c r="AA8" s="253"/>
      <c r="AB8" s="253"/>
      <c r="AC8" s="253"/>
      <c r="AD8" s="253"/>
      <c r="AE8" s="253"/>
      <c r="AF8" s="253"/>
      <c r="AG8" s="253"/>
      <c r="AH8" s="253"/>
      <c r="AI8" s="253"/>
      <c r="AJ8" s="253"/>
      <c r="AK8" s="266"/>
      <c r="AL8" s="267"/>
      <c r="AM8" s="267"/>
      <c r="AN8" s="268"/>
      <c r="AO8" s="1152"/>
      <c r="AP8" s="269" t="s">
        <v>509</v>
      </c>
      <c r="AQ8" s="270" t="s">
        <v>510</v>
      </c>
      <c r="AR8" s="271" t="s">
        <v>511</v>
      </c>
    </row>
    <row r="9" spans="1:46" x14ac:dyDescent="0.15">
      <c r="A9" s="257"/>
      <c r="B9" s="253"/>
      <c r="C9" s="253"/>
      <c r="D9" s="253"/>
      <c r="E9" s="253"/>
      <c r="F9" s="253"/>
      <c r="G9" s="253"/>
      <c r="H9" s="253"/>
      <c r="I9" s="253"/>
      <c r="J9" s="253"/>
      <c r="K9" s="253"/>
      <c r="L9" s="253"/>
      <c r="M9" s="253"/>
      <c r="N9" s="253"/>
      <c r="O9" s="253"/>
      <c r="P9" s="253"/>
      <c r="Q9" s="253"/>
      <c r="R9" s="253"/>
      <c r="S9" s="253"/>
      <c r="T9" s="253"/>
      <c r="U9" s="253"/>
      <c r="V9" s="253"/>
      <c r="W9" s="253"/>
      <c r="X9" s="253"/>
      <c r="Y9" s="253"/>
      <c r="Z9" s="253"/>
      <c r="AA9" s="253"/>
      <c r="AB9" s="253"/>
      <c r="AC9" s="253"/>
      <c r="AD9" s="253"/>
      <c r="AE9" s="253"/>
      <c r="AF9" s="253"/>
      <c r="AG9" s="253"/>
      <c r="AH9" s="253"/>
      <c r="AI9" s="253"/>
      <c r="AJ9" s="253"/>
      <c r="AK9" s="1163" t="s">
        <v>512</v>
      </c>
      <c r="AL9" s="1164"/>
      <c r="AM9" s="1164"/>
      <c r="AN9" s="1165"/>
      <c r="AO9" s="272">
        <v>2144610</v>
      </c>
      <c r="AP9" s="272">
        <v>68358</v>
      </c>
      <c r="AQ9" s="273">
        <v>87308</v>
      </c>
      <c r="AR9" s="274">
        <v>-21.7</v>
      </c>
    </row>
    <row r="10" spans="1:46" ht="13.5" customHeight="1" x14ac:dyDescent="0.15">
      <c r="A10" s="257"/>
      <c r="B10" s="253"/>
      <c r="C10" s="253"/>
      <c r="D10" s="253"/>
      <c r="E10" s="253"/>
      <c r="F10" s="253"/>
      <c r="G10" s="253"/>
      <c r="H10" s="253"/>
      <c r="I10" s="253"/>
      <c r="J10" s="253"/>
      <c r="K10" s="253"/>
      <c r="L10" s="253"/>
      <c r="M10" s="253"/>
      <c r="N10" s="253"/>
      <c r="O10" s="253"/>
      <c r="P10" s="253"/>
      <c r="Q10" s="253"/>
      <c r="R10" s="253"/>
      <c r="S10" s="253"/>
      <c r="T10" s="253"/>
      <c r="U10" s="253"/>
      <c r="V10" s="253"/>
      <c r="W10" s="253"/>
      <c r="X10" s="253"/>
      <c r="Y10" s="253"/>
      <c r="Z10" s="253"/>
      <c r="AA10" s="253"/>
      <c r="AB10" s="253"/>
      <c r="AC10" s="253"/>
      <c r="AD10" s="253"/>
      <c r="AE10" s="253"/>
      <c r="AF10" s="253"/>
      <c r="AG10" s="253"/>
      <c r="AH10" s="253"/>
      <c r="AI10" s="253"/>
      <c r="AJ10" s="253"/>
      <c r="AK10" s="1163" t="s">
        <v>513</v>
      </c>
      <c r="AL10" s="1164"/>
      <c r="AM10" s="1164"/>
      <c r="AN10" s="1165"/>
      <c r="AO10" s="275">
        <v>387424</v>
      </c>
      <c r="AP10" s="275">
        <v>12349</v>
      </c>
      <c r="AQ10" s="276">
        <v>7758</v>
      </c>
      <c r="AR10" s="277">
        <v>59.2</v>
      </c>
    </row>
    <row r="11" spans="1:46" ht="13.5" customHeight="1" x14ac:dyDescent="0.15">
      <c r="A11" s="257"/>
      <c r="B11" s="253"/>
      <c r="C11" s="253"/>
      <c r="D11" s="253"/>
      <c r="E11" s="253"/>
      <c r="F11" s="253"/>
      <c r="G11" s="253"/>
      <c r="H11" s="253"/>
      <c r="I11" s="253"/>
      <c r="J11" s="253"/>
      <c r="K11" s="253"/>
      <c r="L11" s="253"/>
      <c r="M11" s="253"/>
      <c r="N11" s="253"/>
      <c r="O11" s="253"/>
      <c r="P11" s="253"/>
      <c r="Q11" s="253"/>
      <c r="R11" s="253"/>
      <c r="S11" s="253"/>
      <c r="T11" s="253"/>
      <c r="U11" s="253"/>
      <c r="V11" s="253"/>
      <c r="W11" s="253"/>
      <c r="X11" s="253"/>
      <c r="Y11" s="253"/>
      <c r="Z11" s="253"/>
      <c r="AA11" s="253"/>
      <c r="AB11" s="253"/>
      <c r="AC11" s="253"/>
      <c r="AD11" s="253"/>
      <c r="AE11" s="253"/>
      <c r="AF11" s="253"/>
      <c r="AG11" s="253"/>
      <c r="AH11" s="253"/>
      <c r="AI11" s="253"/>
      <c r="AJ11" s="253"/>
      <c r="AK11" s="1163" t="s">
        <v>514</v>
      </c>
      <c r="AL11" s="1164"/>
      <c r="AM11" s="1164"/>
      <c r="AN11" s="1165"/>
      <c r="AO11" s="275">
        <v>11026</v>
      </c>
      <c r="AP11" s="275">
        <v>351</v>
      </c>
      <c r="AQ11" s="276">
        <v>2064</v>
      </c>
      <c r="AR11" s="277">
        <v>-83</v>
      </c>
    </row>
    <row r="12" spans="1:46" ht="13.5" customHeight="1" x14ac:dyDescent="0.15">
      <c r="A12" s="257"/>
      <c r="B12" s="253"/>
      <c r="C12" s="253"/>
      <c r="D12" s="253"/>
      <c r="E12" s="253"/>
      <c r="F12" s="253"/>
      <c r="G12" s="253"/>
      <c r="H12" s="253"/>
      <c r="I12" s="253"/>
      <c r="J12" s="253"/>
      <c r="K12" s="253"/>
      <c r="L12" s="253"/>
      <c r="M12" s="253"/>
      <c r="N12" s="253"/>
      <c r="O12" s="253"/>
      <c r="P12" s="253"/>
      <c r="Q12" s="253"/>
      <c r="R12" s="253"/>
      <c r="S12" s="253"/>
      <c r="T12" s="253"/>
      <c r="U12" s="253"/>
      <c r="V12" s="253"/>
      <c r="W12" s="253"/>
      <c r="X12" s="253"/>
      <c r="Y12" s="253"/>
      <c r="Z12" s="253"/>
      <c r="AA12" s="253"/>
      <c r="AB12" s="253"/>
      <c r="AC12" s="253"/>
      <c r="AD12" s="253"/>
      <c r="AE12" s="253"/>
      <c r="AF12" s="253"/>
      <c r="AG12" s="253"/>
      <c r="AH12" s="253"/>
      <c r="AI12" s="253"/>
      <c r="AJ12" s="253"/>
      <c r="AK12" s="1163" t="s">
        <v>515</v>
      </c>
      <c r="AL12" s="1164"/>
      <c r="AM12" s="1164"/>
      <c r="AN12" s="1165"/>
      <c r="AO12" s="275" t="s">
        <v>516</v>
      </c>
      <c r="AP12" s="275" t="s">
        <v>516</v>
      </c>
      <c r="AQ12" s="276">
        <v>9</v>
      </c>
      <c r="AR12" s="277" t="s">
        <v>516</v>
      </c>
    </row>
    <row r="13" spans="1:46" ht="13.5" customHeight="1" x14ac:dyDescent="0.15">
      <c r="A13" s="257"/>
      <c r="B13" s="253"/>
      <c r="C13" s="253"/>
      <c r="D13" s="253"/>
      <c r="E13" s="253"/>
      <c r="F13" s="253"/>
      <c r="G13" s="253"/>
      <c r="H13" s="253"/>
      <c r="I13" s="253"/>
      <c r="J13" s="253"/>
      <c r="K13" s="253"/>
      <c r="L13" s="253"/>
      <c r="M13" s="253"/>
      <c r="N13" s="253"/>
      <c r="O13" s="253"/>
      <c r="P13" s="253"/>
      <c r="Q13" s="253"/>
      <c r="R13" s="253"/>
      <c r="S13" s="253"/>
      <c r="T13" s="253"/>
      <c r="U13" s="253"/>
      <c r="V13" s="253"/>
      <c r="W13" s="253"/>
      <c r="X13" s="253"/>
      <c r="Y13" s="253"/>
      <c r="Z13" s="253"/>
      <c r="AA13" s="253"/>
      <c r="AB13" s="253"/>
      <c r="AC13" s="253"/>
      <c r="AD13" s="253"/>
      <c r="AE13" s="253"/>
      <c r="AF13" s="253"/>
      <c r="AG13" s="253"/>
      <c r="AH13" s="253"/>
      <c r="AI13" s="253"/>
      <c r="AJ13" s="253"/>
      <c r="AK13" s="1163" t="s">
        <v>517</v>
      </c>
      <c r="AL13" s="1164"/>
      <c r="AM13" s="1164"/>
      <c r="AN13" s="1165"/>
      <c r="AO13" s="275">
        <v>84162</v>
      </c>
      <c r="AP13" s="275">
        <v>2683</v>
      </c>
      <c r="AQ13" s="276">
        <v>2858</v>
      </c>
      <c r="AR13" s="277">
        <v>-6.1</v>
      </c>
    </row>
    <row r="14" spans="1:46" ht="13.5" customHeight="1" x14ac:dyDescent="0.15">
      <c r="A14" s="257"/>
      <c r="B14" s="253"/>
      <c r="C14" s="253"/>
      <c r="D14" s="253"/>
      <c r="E14" s="253"/>
      <c r="F14" s="253"/>
      <c r="G14" s="253"/>
      <c r="H14" s="253"/>
      <c r="I14" s="253"/>
      <c r="J14" s="253"/>
      <c r="K14" s="253"/>
      <c r="L14" s="253"/>
      <c r="M14" s="253"/>
      <c r="N14" s="253"/>
      <c r="O14" s="253"/>
      <c r="P14" s="253"/>
      <c r="Q14" s="253"/>
      <c r="R14" s="253"/>
      <c r="S14" s="253"/>
      <c r="T14" s="253"/>
      <c r="U14" s="253"/>
      <c r="V14" s="253"/>
      <c r="W14" s="253"/>
      <c r="X14" s="253"/>
      <c r="Y14" s="253"/>
      <c r="Z14" s="253"/>
      <c r="AA14" s="253"/>
      <c r="AB14" s="253"/>
      <c r="AC14" s="253"/>
      <c r="AD14" s="253"/>
      <c r="AE14" s="253"/>
      <c r="AF14" s="253"/>
      <c r="AG14" s="253"/>
      <c r="AH14" s="253"/>
      <c r="AI14" s="253"/>
      <c r="AJ14" s="253"/>
      <c r="AK14" s="1163" t="s">
        <v>518</v>
      </c>
      <c r="AL14" s="1164"/>
      <c r="AM14" s="1164"/>
      <c r="AN14" s="1165"/>
      <c r="AO14" s="275">
        <v>96684</v>
      </c>
      <c r="AP14" s="275">
        <v>3082</v>
      </c>
      <c r="AQ14" s="276">
        <v>1616</v>
      </c>
      <c r="AR14" s="277">
        <v>90.7</v>
      </c>
    </row>
    <row r="15" spans="1:46" ht="13.5" customHeight="1" x14ac:dyDescent="0.15">
      <c r="A15" s="257"/>
      <c r="B15" s="253"/>
      <c r="C15" s="253"/>
      <c r="D15" s="253"/>
      <c r="E15" s="253"/>
      <c r="F15" s="253"/>
      <c r="G15" s="253"/>
      <c r="H15" s="253"/>
      <c r="I15" s="253"/>
      <c r="J15" s="253"/>
      <c r="K15" s="253"/>
      <c r="L15" s="253"/>
      <c r="M15" s="253"/>
      <c r="N15" s="253"/>
      <c r="O15" s="253"/>
      <c r="P15" s="253"/>
      <c r="Q15" s="253"/>
      <c r="R15" s="253"/>
      <c r="S15" s="253"/>
      <c r="T15" s="253"/>
      <c r="U15" s="253"/>
      <c r="V15" s="253"/>
      <c r="W15" s="253"/>
      <c r="X15" s="253"/>
      <c r="Y15" s="253"/>
      <c r="Z15" s="253"/>
      <c r="AA15" s="253"/>
      <c r="AB15" s="253"/>
      <c r="AC15" s="253"/>
      <c r="AD15" s="253"/>
      <c r="AE15" s="253"/>
      <c r="AF15" s="253"/>
      <c r="AG15" s="253"/>
      <c r="AH15" s="253"/>
      <c r="AI15" s="253"/>
      <c r="AJ15" s="253"/>
      <c r="AK15" s="1166" t="s">
        <v>519</v>
      </c>
      <c r="AL15" s="1167"/>
      <c r="AM15" s="1167"/>
      <c r="AN15" s="1168"/>
      <c r="AO15" s="275">
        <v>-142444</v>
      </c>
      <c r="AP15" s="275">
        <v>-4540</v>
      </c>
      <c r="AQ15" s="276">
        <v>-6164</v>
      </c>
      <c r="AR15" s="277">
        <v>-26.3</v>
      </c>
    </row>
    <row r="16" spans="1:46" x14ac:dyDescent="0.15">
      <c r="A16" s="257"/>
      <c r="B16" s="253"/>
      <c r="C16" s="253"/>
      <c r="D16" s="253"/>
      <c r="E16" s="253"/>
      <c r="F16" s="253"/>
      <c r="G16" s="253"/>
      <c r="H16" s="253"/>
      <c r="I16" s="253"/>
      <c r="J16" s="253"/>
      <c r="K16" s="253"/>
      <c r="L16" s="253"/>
      <c r="M16" s="253"/>
      <c r="N16" s="253"/>
      <c r="O16" s="253"/>
      <c r="P16" s="253"/>
      <c r="Q16" s="253"/>
      <c r="R16" s="253"/>
      <c r="S16" s="253"/>
      <c r="T16" s="253"/>
      <c r="U16" s="253"/>
      <c r="V16" s="253"/>
      <c r="W16" s="253"/>
      <c r="X16" s="253"/>
      <c r="Y16" s="253"/>
      <c r="Z16" s="253"/>
      <c r="AA16" s="253"/>
      <c r="AB16" s="253"/>
      <c r="AC16" s="253"/>
      <c r="AD16" s="253"/>
      <c r="AE16" s="253"/>
      <c r="AF16" s="253"/>
      <c r="AG16" s="253"/>
      <c r="AH16" s="253"/>
      <c r="AI16" s="253"/>
      <c r="AJ16" s="253"/>
      <c r="AK16" s="1166" t="s">
        <v>186</v>
      </c>
      <c r="AL16" s="1167"/>
      <c r="AM16" s="1167"/>
      <c r="AN16" s="1168"/>
      <c r="AO16" s="275">
        <v>2581462</v>
      </c>
      <c r="AP16" s="275">
        <v>82283</v>
      </c>
      <c r="AQ16" s="276">
        <v>95448</v>
      </c>
      <c r="AR16" s="277">
        <v>-13.8</v>
      </c>
    </row>
    <row r="17" spans="1:46" x14ac:dyDescent="0.15">
      <c r="A17" s="257"/>
      <c r="B17" s="253"/>
      <c r="C17" s="253"/>
      <c r="D17" s="253"/>
      <c r="E17" s="253"/>
      <c r="F17" s="253"/>
      <c r="G17" s="253"/>
      <c r="H17" s="253"/>
      <c r="I17" s="253"/>
      <c r="J17" s="253"/>
      <c r="K17" s="253"/>
      <c r="L17" s="253"/>
      <c r="M17" s="253"/>
      <c r="N17" s="253"/>
      <c r="O17" s="253"/>
      <c r="P17" s="253"/>
      <c r="Q17" s="253"/>
      <c r="R17" s="253"/>
      <c r="S17" s="253"/>
      <c r="T17" s="253"/>
      <c r="U17" s="253"/>
      <c r="V17" s="253"/>
      <c r="W17" s="253"/>
      <c r="X17" s="253"/>
      <c r="Y17" s="253"/>
      <c r="Z17" s="253"/>
      <c r="AA17" s="253"/>
      <c r="AB17" s="253"/>
      <c r="AC17" s="253"/>
      <c r="AD17" s="253"/>
      <c r="AE17" s="253"/>
      <c r="AF17" s="253"/>
      <c r="AG17" s="253"/>
      <c r="AH17" s="253"/>
      <c r="AI17" s="253"/>
      <c r="AJ17" s="253"/>
      <c r="AK17" s="253"/>
      <c r="AL17" s="253"/>
      <c r="AM17" s="253"/>
      <c r="AN17" s="253"/>
      <c r="AO17" s="253"/>
      <c r="AP17" s="253"/>
      <c r="AQ17" s="253"/>
      <c r="AR17" s="278"/>
    </row>
    <row r="18" spans="1:46" x14ac:dyDescent="0.15">
      <c r="A18" s="257"/>
      <c r="B18" s="253"/>
      <c r="C18" s="253"/>
      <c r="D18" s="253"/>
      <c r="E18" s="253"/>
      <c r="F18" s="253"/>
      <c r="G18" s="253"/>
      <c r="H18" s="253"/>
      <c r="I18" s="253"/>
      <c r="J18" s="253"/>
      <c r="K18" s="253"/>
      <c r="L18" s="253"/>
      <c r="M18" s="253"/>
      <c r="N18" s="253"/>
      <c r="O18" s="253"/>
      <c r="P18" s="253"/>
      <c r="Q18" s="253"/>
      <c r="R18" s="253"/>
      <c r="S18" s="253"/>
      <c r="T18" s="253"/>
      <c r="U18" s="253"/>
      <c r="V18" s="253"/>
      <c r="W18" s="253"/>
      <c r="X18" s="253"/>
      <c r="Y18" s="253"/>
      <c r="Z18" s="253"/>
      <c r="AA18" s="253"/>
      <c r="AB18" s="253"/>
      <c r="AC18" s="253"/>
      <c r="AD18" s="253"/>
      <c r="AE18" s="253"/>
      <c r="AF18" s="253"/>
      <c r="AG18" s="253"/>
      <c r="AH18" s="253"/>
      <c r="AI18" s="253"/>
      <c r="AJ18" s="253"/>
      <c r="AK18" s="253"/>
      <c r="AL18" s="253"/>
      <c r="AM18" s="253"/>
      <c r="AN18" s="253"/>
      <c r="AO18" s="253"/>
      <c r="AP18" s="253"/>
      <c r="AQ18" s="279"/>
      <c r="AR18" s="279"/>
    </row>
    <row r="19" spans="1:46" x14ac:dyDescent="0.15">
      <c r="A19" s="257"/>
      <c r="B19" s="253"/>
      <c r="C19" s="253"/>
      <c r="D19" s="253"/>
      <c r="E19" s="253"/>
      <c r="F19" s="253"/>
      <c r="G19" s="253"/>
      <c r="H19" s="253"/>
      <c r="I19" s="253"/>
      <c r="J19" s="253"/>
      <c r="K19" s="253"/>
      <c r="L19" s="253"/>
      <c r="M19" s="253"/>
      <c r="N19" s="253"/>
      <c r="O19" s="253"/>
      <c r="P19" s="253"/>
      <c r="Q19" s="253"/>
      <c r="R19" s="253"/>
      <c r="S19" s="253"/>
      <c r="T19" s="253"/>
      <c r="U19" s="253"/>
      <c r="V19" s="253"/>
      <c r="W19" s="253"/>
      <c r="X19" s="253"/>
      <c r="Y19" s="253"/>
      <c r="Z19" s="253"/>
      <c r="AA19" s="253"/>
      <c r="AB19" s="253"/>
      <c r="AC19" s="253"/>
      <c r="AD19" s="253"/>
      <c r="AE19" s="253"/>
      <c r="AF19" s="253"/>
      <c r="AG19" s="253"/>
      <c r="AH19" s="253"/>
      <c r="AI19" s="253"/>
      <c r="AJ19" s="253"/>
      <c r="AK19" s="253" t="s">
        <v>520</v>
      </c>
      <c r="AL19" s="253"/>
      <c r="AM19" s="253"/>
      <c r="AN19" s="253"/>
      <c r="AO19" s="253"/>
      <c r="AP19" s="253"/>
      <c r="AQ19" s="253"/>
      <c r="AR19" s="253"/>
    </row>
    <row r="20" spans="1:46" x14ac:dyDescent="0.15">
      <c r="A20" s="257"/>
      <c r="B20" s="253"/>
      <c r="C20" s="253"/>
      <c r="D20" s="253"/>
      <c r="E20" s="253"/>
      <c r="F20" s="253"/>
      <c r="G20" s="253"/>
      <c r="H20" s="253"/>
      <c r="I20" s="253"/>
      <c r="J20" s="253"/>
      <c r="K20" s="253"/>
      <c r="L20" s="253"/>
      <c r="M20" s="253"/>
      <c r="N20" s="253"/>
      <c r="O20" s="253"/>
      <c r="P20" s="253"/>
      <c r="Q20" s="253"/>
      <c r="R20" s="253"/>
      <c r="S20" s="253"/>
      <c r="T20" s="253"/>
      <c r="U20" s="253"/>
      <c r="V20" s="253"/>
      <c r="W20" s="253"/>
      <c r="X20" s="253"/>
      <c r="Y20" s="253"/>
      <c r="Z20" s="253"/>
      <c r="AA20" s="253"/>
      <c r="AB20" s="253"/>
      <c r="AC20" s="253"/>
      <c r="AD20" s="253"/>
      <c r="AE20" s="253"/>
      <c r="AF20" s="253"/>
      <c r="AG20" s="253"/>
      <c r="AH20" s="253"/>
      <c r="AI20" s="253"/>
      <c r="AJ20" s="253"/>
      <c r="AK20" s="280"/>
      <c r="AL20" s="281"/>
      <c r="AM20" s="281"/>
      <c r="AN20" s="282"/>
      <c r="AO20" s="283" t="s">
        <v>521</v>
      </c>
      <c r="AP20" s="284" t="s">
        <v>522</v>
      </c>
      <c r="AQ20" s="285" t="s">
        <v>523</v>
      </c>
      <c r="AR20" s="286"/>
    </row>
    <row r="21" spans="1:46" s="292" customFormat="1" x14ac:dyDescent="0.15">
      <c r="A21" s="287"/>
      <c r="B21" s="258"/>
      <c r="C21" s="258"/>
      <c r="D21" s="258"/>
      <c r="E21" s="258"/>
      <c r="F21" s="258"/>
      <c r="G21" s="258"/>
      <c r="H21" s="258"/>
      <c r="I21" s="258"/>
      <c r="J21" s="258"/>
      <c r="K21" s="258"/>
      <c r="L21" s="258"/>
      <c r="M21" s="258"/>
      <c r="N21" s="258"/>
      <c r="O21" s="258"/>
      <c r="P21" s="258"/>
      <c r="Q21" s="258"/>
      <c r="R21" s="258"/>
      <c r="S21" s="258"/>
      <c r="T21" s="258"/>
      <c r="U21" s="258"/>
      <c r="V21" s="258"/>
      <c r="W21" s="258"/>
      <c r="X21" s="258"/>
      <c r="Y21" s="258"/>
      <c r="Z21" s="258"/>
      <c r="AA21" s="258"/>
      <c r="AB21" s="258"/>
      <c r="AC21" s="258"/>
      <c r="AD21" s="258"/>
      <c r="AE21" s="258"/>
      <c r="AF21" s="258"/>
      <c r="AG21" s="258"/>
      <c r="AH21" s="258"/>
      <c r="AI21" s="258"/>
      <c r="AJ21" s="258"/>
      <c r="AK21" s="1169" t="s">
        <v>524</v>
      </c>
      <c r="AL21" s="1170"/>
      <c r="AM21" s="1170"/>
      <c r="AN21" s="1171"/>
      <c r="AO21" s="288">
        <v>7.2</v>
      </c>
      <c r="AP21" s="289">
        <v>8.85</v>
      </c>
      <c r="AQ21" s="290">
        <v>-1.65</v>
      </c>
      <c r="AR21" s="258"/>
      <c r="AS21" s="291"/>
      <c r="AT21" s="287"/>
    </row>
    <row r="22" spans="1:46" s="292" customFormat="1" x14ac:dyDescent="0.15">
      <c r="A22" s="287"/>
      <c r="B22" s="258"/>
      <c r="C22" s="258"/>
      <c r="D22" s="258"/>
      <c r="E22" s="258"/>
      <c r="F22" s="258"/>
      <c r="G22" s="258"/>
      <c r="H22" s="258"/>
      <c r="I22" s="258"/>
      <c r="J22" s="258"/>
      <c r="K22" s="258"/>
      <c r="L22" s="258"/>
      <c r="M22" s="258"/>
      <c r="N22" s="258"/>
      <c r="O22" s="258"/>
      <c r="P22" s="258"/>
      <c r="Q22" s="258"/>
      <c r="R22" s="258"/>
      <c r="S22" s="258"/>
      <c r="T22" s="258"/>
      <c r="U22" s="258"/>
      <c r="V22" s="258"/>
      <c r="W22" s="258"/>
      <c r="X22" s="258"/>
      <c r="Y22" s="258"/>
      <c r="Z22" s="258"/>
      <c r="AA22" s="258"/>
      <c r="AB22" s="258"/>
      <c r="AC22" s="258"/>
      <c r="AD22" s="258"/>
      <c r="AE22" s="258"/>
      <c r="AF22" s="258"/>
      <c r="AG22" s="258"/>
      <c r="AH22" s="258"/>
      <c r="AI22" s="258"/>
      <c r="AJ22" s="258"/>
      <c r="AK22" s="1169" t="s">
        <v>525</v>
      </c>
      <c r="AL22" s="1170"/>
      <c r="AM22" s="1170"/>
      <c r="AN22" s="1171"/>
      <c r="AO22" s="293">
        <v>99.6</v>
      </c>
      <c r="AP22" s="294">
        <v>97.5</v>
      </c>
      <c r="AQ22" s="295">
        <v>2.1</v>
      </c>
      <c r="AR22" s="279"/>
      <c r="AS22" s="291"/>
      <c r="AT22" s="287"/>
    </row>
    <row r="23" spans="1:46" s="292" customFormat="1" x14ac:dyDescent="0.15">
      <c r="A23" s="287"/>
      <c r="B23" s="258"/>
      <c r="C23" s="258"/>
      <c r="D23" s="258"/>
      <c r="E23" s="258"/>
      <c r="F23" s="258"/>
      <c r="G23" s="258"/>
      <c r="H23" s="258"/>
      <c r="I23" s="258"/>
      <c r="J23" s="258"/>
      <c r="K23" s="258"/>
      <c r="L23" s="258"/>
      <c r="M23" s="258"/>
      <c r="N23" s="258"/>
      <c r="O23" s="258"/>
      <c r="P23" s="258"/>
      <c r="Q23" s="258"/>
      <c r="R23" s="258"/>
      <c r="S23" s="258"/>
      <c r="T23" s="258"/>
      <c r="U23" s="258"/>
      <c r="V23" s="258"/>
      <c r="W23" s="258"/>
      <c r="X23" s="258"/>
      <c r="Y23" s="258"/>
      <c r="Z23" s="258"/>
      <c r="AA23" s="258"/>
      <c r="AB23" s="258"/>
      <c r="AC23" s="258"/>
      <c r="AD23" s="258"/>
      <c r="AE23" s="258"/>
      <c r="AF23" s="258"/>
      <c r="AG23" s="258"/>
      <c r="AH23" s="258"/>
      <c r="AI23" s="258"/>
      <c r="AJ23" s="258"/>
      <c r="AK23" s="258"/>
      <c r="AL23" s="258"/>
      <c r="AM23" s="258"/>
      <c r="AN23" s="258"/>
      <c r="AO23" s="258"/>
      <c r="AP23" s="279"/>
      <c r="AQ23" s="279"/>
      <c r="AR23" s="279"/>
      <c r="AS23" s="291"/>
      <c r="AT23" s="287"/>
    </row>
    <row r="24" spans="1:46" s="292" customFormat="1" x14ac:dyDescent="0.15">
      <c r="A24" s="287"/>
      <c r="B24" s="258"/>
      <c r="C24" s="258"/>
      <c r="D24" s="258"/>
      <c r="E24" s="258"/>
      <c r="F24" s="258"/>
      <c r="G24" s="258"/>
      <c r="H24" s="258"/>
      <c r="I24" s="258"/>
      <c r="J24" s="258"/>
      <c r="K24" s="258"/>
      <c r="L24" s="258"/>
      <c r="M24" s="258"/>
      <c r="N24" s="258"/>
      <c r="O24" s="258"/>
      <c r="P24" s="258"/>
      <c r="Q24" s="258"/>
      <c r="R24" s="258"/>
      <c r="S24" s="258"/>
      <c r="T24" s="258"/>
      <c r="U24" s="258"/>
      <c r="V24" s="258"/>
      <c r="W24" s="258"/>
      <c r="X24" s="258"/>
      <c r="Y24" s="258"/>
      <c r="Z24" s="258"/>
      <c r="AA24" s="258"/>
      <c r="AB24" s="258"/>
      <c r="AC24" s="258"/>
      <c r="AD24" s="258"/>
      <c r="AE24" s="258"/>
      <c r="AF24" s="258"/>
      <c r="AG24" s="258"/>
      <c r="AH24" s="258"/>
      <c r="AI24" s="258"/>
      <c r="AJ24" s="258"/>
      <c r="AK24" s="258"/>
      <c r="AL24" s="258"/>
      <c r="AM24" s="258"/>
      <c r="AN24" s="258"/>
      <c r="AO24" s="258"/>
      <c r="AP24" s="279"/>
      <c r="AQ24" s="279"/>
      <c r="AR24" s="279"/>
      <c r="AS24" s="291"/>
      <c r="AT24" s="287"/>
    </row>
    <row r="25" spans="1:46" s="292" customFormat="1" x14ac:dyDescent="0.15">
      <c r="A25" s="296"/>
      <c r="B25" s="297"/>
      <c r="C25" s="297"/>
      <c r="D25" s="297"/>
      <c r="E25" s="297"/>
      <c r="F25" s="297"/>
      <c r="G25" s="297"/>
      <c r="H25" s="297"/>
      <c r="I25" s="297"/>
      <c r="J25" s="297"/>
      <c r="K25" s="297"/>
      <c r="L25" s="297"/>
      <c r="M25" s="297"/>
      <c r="N25" s="297"/>
      <c r="O25" s="297"/>
      <c r="P25" s="297"/>
      <c r="Q25" s="297"/>
      <c r="R25" s="297"/>
      <c r="S25" s="297"/>
      <c r="T25" s="297"/>
      <c r="U25" s="297"/>
      <c r="V25" s="297"/>
      <c r="W25" s="297"/>
      <c r="X25" s="297"/>
      <c r="Y25" s="297"/>
      <c r="Z25" s="297"/>
      <c r="AA25" s="297"/>
      <c r="AB25" s="297"/>
      <c r="AC25" s="297"/>
      <c r="AD25" s="297"/>
      <c r="AE25" s="297"/>
      <c r="AF25" s="297"/>
      <c r="AG25" s="297"/>
      <c r="AH25" s="297"/>
      <c r="AI25" s="297"/>
      <c r="AJ25" s="297"/>
      <c r="AK25" s="297"/>
      <c r="AL25" s="297"/>
      <c r="AM25" s="297"/>
      <c r="AN25" s="297"/>
      <c r="AO25" s="297"/>
      <c r="AP25" s="298"/>
      <c r="AQ25" s="298"/>
      <c r="AR25" s="298"/>
      <c r="AS25" s="299"/>
      <c r="AT25" s="287"/>
    </row>
    <row r="26" spans="1:46" s="292" customFormat="1" x14ac:dyDescent="0.15">
      <c r="A26" s="1162" t="s">
        <v>526</v>
      </c>
      <c r="B26" s="1162"/>
      <c r="C26" s="1162"/>
      <c r="D26" s="1162"/>
      <c r="E26" s="1162"/>
      <c r="F26" s="1162"/>
      <c r="G26" s="1162"/>
      <c r="H26" s="1162"/>
      <c r="I26" s="1162"/>
      <c r="J26" s="1162"/>
      <c r="K26" s="1162"/>
      <c r="L26" s="1162"/>
      <c r="M26" s="1162"/>
      <c r="N26" s="1162"/>
      <c r="O26" s="1162"/>
      <c r="P26" s="1162"/>
      <c r="Q26" s="1162"/>
      <c r="R26" s="1162"/>
      <c r="S26" s="1162"/>
      <c r="T26" s="1162"/>
      <c r="U26" s="1162"/>
      <c r="V26" s="1162"/>
      <c r="W26" s="1162"/>
      <c r="X26" s="1162"/>
      <c r="Y26" s="1162"/>
      <c r="Z26" s="1162"/>
      <c r="AA26" s="1162"/>
      <c r="AB26" s="1162"/>
      <c r="AC26" s="1162"/>
      <c r="AD26" s="1162"/>
      <c r="AE26" s="1162"/>
      <c r="AF26" s="1162"/>
      <c r="AG26" s="1162"/>
      <c r="AH26" s="1162"/>
      <c r="AI26" s="1162"/>
      <c r="AJ26" s="1162"/>
      <c r="AK26" s="1162"/>
      <c r="AL26" s="1162"/>
      <c r="AM26" s="1162"/>
      <c r="AN26" s="1162"/>
      <c r="AO26" s="1162"/>
      <c r="AP26" s="1162"/>
      <c r="AQ26" s="1162"/>
      <c r="AR26" s="1162"/>
      <c r="AS26" s="1162"/>
      <c r="AT26" s="258"/>
    </row>
    <row r="27" spans="1:46" x14ac:dyDescent="0.15">
      <c r="A27" s="300"/>
      <c r="AO27" s="253"/>
      <c r="AP27" s="253"/>
      <c r="AQ27" s="253"/>
      <c r="AR27" s="253"/>
      <c r="AS27" s="253"/>
      <c r="AT27" s="253"/>
    </row>
    <row r="28" spans="1:46" ht="17.25" x14ac:dyDescent="0.15">
      <c r="A28" s="254" t="s">
        <v>527</v>
      </c>
      <c r="B28" s="255"/>
      <c r="C28" s="255"/>
      <c r="D28" s="255"/>
      <c r="E28" s="255"/>
      <c r="F28" s="255"/>
      <c r="G28" s="255"/>
      <c r="H28" s="255"/>
      <c r="I28" s="255"/>
      <c r="J28" s="255"/>
      <c r="K28" s="255"/>
      <c r="L28" s="255"/>
      <c r="M28" s="255"/>
      <c r="N28" s="255"/>
      <c r="O28" s="255"/>
      <c r="P28" s="255"/>
      <c r="Q28" s="255"/>
      <c r="R28" s="255"/>
      <c r="S28" s="255"/>
      <c r="T28" s="255"/>
      <c r="U28" s="255"/>
      <c r="V28" s="255"/>
      <c r="W28" s="255"/>
      <c r="X28" s="255"/>
      <c r="Y28" s="255"/>
      <c r="Z28" s="255"/>
      <c r="AA28" s="255"/>
      <c r="AB28" s="255"/>
      <c r="AC28" s="255"/>
      <c r="AD28" s="255"/>
      <c r="AE28" s="255"/>
      <c r="AF28" s="255"/>
      <c r="AG28" s="255"/>
      <c r="AH28" s="255"/>
      <c r="AI28" s="255"/>
      <c r="AJ28" s="255"/>
      <c r="AK28" s="255"/>
      <c r="AL28" s="255"/>
      <c r="AM28" s="255"/>
      <c r="AN28" s="255"/>
      <c r="AO28" s="255"/>
      <c r="AP28" s="255"/>
      <c r="AQ28" s="255"/>
      <c r="AR28" s="255"/>
      <c r="AS28" s="301"/>
    </row>
    <row r="29" spans="1:46" x14ac:dyDescent="0.15">
      <c r="A29" s="257"/>
      <c r="B29" s="253"/>
      <c r="C29" s="253"/>
      <c r="D29" s="253"/>
      <c r="E29" s="253"/>
      <c r="F29" s="253"/>
      <c r="G29" s="253"/>
      <c r="H29" s="253"/>
      <c r="I29" s="253"/>
      <c r="J29" s="253"/>
      <c r="K29" s="253"/>
      <c r="L29" s="253"/>
      <c r="M29" s="253"/>
      <c r="N29" s="253"/>
      <c r="O29" s="253"/>
      <c r="P29" s="253"/>
      <c r="Q29" s="253"/>
      <c r="R29" s="253"/>
      <c r="S29" s="253"/>
      <c r="T29" s="253"/>
      <c r="U29" s="253"/>
      <c r="V29" s="253"/>
      <c r="W29" s="253"/>
      <c r="X29" s="253"/>
      <c r="Y29" s="253"/>
      <c r="Z29" s="253"/>
      <c r="AA29" s="253"/>
      <c r="AB29" s="253"/>
      <c r="AC29" s="253"/>
      <c r="AD29" s="253"/>
      <c r="AE29" s="253"/>
      <c r="AF29" s="253"/>
      <c r="AG29" s="253"/>
      <c r="AH29" s="253"/>
      <c r="AI29" s="253"/>
      <c r="AJ29" s="253"/>
      <c r="AK29" s="258" t="s">
        <v>528</v>
      </c>
      <c r="AL29" s="258"/>
      <c r="AM29" s="258"/>
      <c r="AN29" s="258"/>
      <c r="AO29" s="253"/>
      <c r="AP29" s="253"/>
      <c r="AQ29" s="253"/>
      <c r="AR29" s="253"/>
      <c r="AS29" s="302"/>
    </row>
    <row r="30" spans="1:46" ht="13.5" customHeight="1" x14ac:dyDescent="0.15">
      <c r="A30" s="257"/>
      <c r="B30" s="253"/>
      <c r="C30" s="253"/>
      <c r="D30" s="253"/>
      <c r="E30" s="253"/>
      <c r="F30" s="253"/>
      <c r="G30" s="253"/>
      <c r="H30" s="253"/>
      <c r="I30" s="253"/>
      <c r="J30" s="253"/>
      <c r="K30" s="253"/>
      <c r="L30" s="253"/>
      <c r="M30" s="253"/>
      <c r="N30" s="253"/>
      <c r="O30" s="253"/>
      <c r="P30" s="253"/>
      <c r="Q30" s="253"/>
      <c r="R30" s="253"/>
      <c r="S30" s="253"/>
      <c r="T30" s="253"/>
      <c r="U30" s="253"/>
      <c r="V30" s="253"/>
      <c r="W30" s="253"/>
      <c r="X30" s="253"/>
      <c r="Y30" s="253"/>
      <c r="Z30" s="253"/>
      <c r="AA30" s="253"/>
      <c r="AB30" s="253"/>
      <c r="AC30" s="253"/>
      <c r="AD30" s="253"/>
      <c r="AE30" s="253"/>
      <c r="AF30" s="253"/>
      <c r="AG30" s="253"/>
      <c r="AH30" s="253"/>
      <c r="AI30" s="253"/>
      <c r="AJ30" s="253"/>
      <c r="AK30" s="260"/>
      <c r="AL30" s="261"/>
      <c r="AM30" s="261"/>
      <c r="AN30" s="262"/>
      <c r="AO30" s="1151" t="s">
        <v>507</v>
      </c>
      <c r="AP30" s="263"/>
      <c r="AQ30" s="264" t="s">
        <v>508</v>
      </c>
      <c r="AR30" s="265"/>
    </row>
    <row r="31" spans="1:46" x14ac:dyDescent="0.15">
      <c r="A31" s="257"/>
      <c r="B31" s="253"/>
      <c r="C31" s="253"/>
      <c r="D31" s="253"/>
      <c r="E31" s="253"/>
      <c r="F31" s="253"/>
      <c r="G31" s="253"/>
      <c r="H31" s="253"/>
      <c r="I31" s="253"/>
      <c r="J31" s="253"/>
      <c r="K31" s="253"/>
      <c r="L31" s="253"/>
      <c r="M31" s="253"/>
      <c r="N31" s="253"/>
      <c r="O31" s="253"/>
      <c r="P31" s="253"/>
      <c r="Q31" s="253"/>
      <c r="R31" s="253"/>
      <c r="S31" s="253"/>
      <c r="T31" s="253"/>
      <c r="U31" s="253"/>
      <c r="V31" s="253"/>
      <c r="W31" s="253"/>
      <c r="X31" s="253"/>
      <c r="Y31" s="253"/>
      <c r="Z31" s="253"/>
      <c r="AA31" s="253"/>
      <c r="AB31" s="253"/>
      <c r="AC31" s="253"/>
      <c r="AD31" s="253"/>
      <c r="AE31" s="253"/>
      <c r="AF31" s="253"/>
      <c r="AG31" s="253"/>
      <c r="AH31" s="253"/>
      <c r="AI31" s="253"/>
      <c r="AJ31" s="253"/>
      <c r="AK31" s="266"/>
      <c r="AL31" s="267"/>
      <c r="AM31" s="267"/>
      <c r="AN31" s="268"/>
      <c r="AO31" s="1152"/>
      <c r="AP31" s="269" t="s">
        <v>509</v>
      </c>
      <c r="AQ31" s="270" t="s">
        <v>510</v>
      </c>
      <c r="AR31" s="271" t="s">
        <v>511</v>
      </c>
    </row>
    <row r="32" spans="1:46" ht="27" customHeight="1" x14ac:dyDescent="0.15">
      <c r="A32" s="257"/>
      <c r="B32" s="253"/>
      <c r="C32" s="253"/>
      <c r="D32" s="253"/>
      <c r="E32" s="253"/>
      <c r="F32" s="253"/>
      <c r="G32" s="253"/>
      <c r="H32" s="253"/>
      <c r="I32" s="253"/>
      <c r="J32" s="253"/>
      <c r="K32" s="253"/>
      <c r="L32" s="253"/>
      <c r="M32" s="253"/>
      <c r="N32" s="253"/>
      <c r="O32" s="253"/>
      <c r="P32" s="253"/>
      <c r="Q32" s="253"/>
      <c r="R32" s="253"/>
      <c r="S32" s="253"/>
      <c r="T32" s="253"/>
      <c r="U32" s="253"/>
      <c r="V32" s="253"/>
      <c r="W32" s="253"/>
      <c r="X32" s="253"/>
      <c r="Y32" s="253"/>
      <c r="Z32" s="253"/>
      <c r="AA32" s="253"/>
      <c r="AB32" s="253"/>
      <c r="AC32" s="253"/>
      <c r="AD32" s="253"/>
      <c r="AE32" s="253"/>
      <c r="AF32" s="253"/>
      <c r="AG32" s="253"/>
      <c r="AH32" s="253"/>
      <c r="AI32" s="253"/>
      <c r="AJ32" s="253"/>
      <c r="AK32" s="1153" t="s">
        <v>529</v>
      </c>
      <c r="AL32" s="1154"/>
      <c r="AM32" s="1154"/>
      <c r="AN32" s="1155"/>
      <c r="AO32" s="303">
        <v>1247188</v>
      </c>
      <c r="AP32" s="303">
        <v>39754</v>
      </c>
      <c r="AQ32" s="304">
        <v>54035</v>
      </c>
      <c r="AR32" s="305">
        <v>-26.4</v>
      </c>
    </row>
    <row r="33" spans="1:46" ht="13.5" customHeight="1" x14ac:dyDescent="0.15">
      <c r="A33" s="257"/>
      <c r="B33" s="253"/>
      <c r="C33" s="253"/>
      <c r="D33" s="253"/>
      <c r="E33" s="253"/>
      <c r="F33" s="253"/>
      <c r="G33" s="253"/>
      <c r="H33" s="253"/>
      <c r="I33" s="253"/>
      <c r="J33" s="253"/>
      <c r="K33" s="253"/>
      <c r="L33" s="253"/>
      <c r="M33" s="253"/>
      <c r="N33" s="253"/>
      <c r="O33" s="253"/>
      <c r="P33" s="253"/>
      <c r="Q33" s="253"/>
      <c r="R33" s="253"/>
      <c r="S33" s="253"/>
      <c r="T33" s="253"/>
      <c r="U33" s="253"/>
      <c r="V33" s="253"/>
      <c r="W33" s="253"/>
      <c r="X33" s="253"/>
      <c r="Y33" s="253"/>
      <c r="Z33" s="253"/>
      <c r="AA33" s="253"/>
      <c r="AB33" s="253"/>
      <c r="AC33" s="253"/>
      <c r="AD33" s="253"/>
      <c r="AE33" s="253"/>
      <c r="AF33" s="253"/>
      <c r="AG33" s="253"/>
      <c r="AH33" s="253"/>
      <c r="AI33" s="253"/>
      <c r="AJ33" s="253"/>
      <c r="AK33" s="1153" t="s">
        <v>530</v>
      </c>
      <c r="AL33" s="1154"/>
      <c r="AM33" s="1154"/>
      <c r="AN33" s="1155"/>
      <c r="AO33" s="303" t="s">
        <v>516</v>
      </c>
      <c r="AP33" s="303" t="s">
        <v>516</v>
      </c>
      <c r="AQ33" s="304" t="s">
        <v>516</v>
      </c>
      <c r="AR33" s="305" t="s">
        <v>516</v>
      </c>
    </row>
    <row r="34" spans="1:46" ht="27" customHeight="1" x14ac:dyDescent="0.15">
      <c r="A34" s="257"/>
      <c r="B34" s="253"/>
      <c r="C34" s="253"/>
      <c r="D34" s="253"/>
      <c r="E34" s="253"/>
      <c r="F34" s="253"/>
      <c r="G34" s="253"/>
      <c r="H34" s="253"/>
      <c r="I34" s="253"/>
      <c r="J34" s="253"/>
      <c r="K34" s="253"/>
      <c r="L34" s="253"/>
      <c r="M34" s="253"/>
      <c r="N34" s="253"/>
      <c r="O34" s="253"/>
      <c r="P34" s="253"/>
      <c r="Q34" s="253"/>
      <c r="R34" s="253"/>
      <c r="S34" s="253"/>
      <c r="T34" s="253"/>
      <c r="U34" s="253"/>
      <c r="V34" s="253"/>
      <c r="W34" s="253"/>
      <c r="X34" s="253"/>
      <c r="Y34" s="253"/>
      <c r="Z34" s="253"/>
      <c r="AA34" s="253"/>
      <c r="AB34" s="253"/>
      <c r="AC34" s="253"/>
      <c r="AD34" s="253"/>
      <c r="AE34" s="253"/>
      <c r="AF34" s="253"/>
      <c r="AG34" s="253"/>
      <c r="AH34" s="253"/>
      <c r="AI34" s="253"/>
      <c r="AJ34" s="253"/>
      <c r="AK34" s="1153" t="s">
        <v>531</v>
      </c>
      <c r="AL34" s="1154"/>
      <c r="AM34" s="1154"/>
      <c r="AN34" s="1155"/>
      <c r="AO34" s="303" t="s">
        <v>516</v>
      </c>
      <c r="AP34" s="303" t="s">
        <v>516</v>
      </c>
      <c r="AQ34" s="304">
        <v>20</v>
      </c>
      <c r="AR34" s="305" t="s">
        <v>516</v>
      </c>
    </row>
    <row r="35" spans="1:46" ht="27" customHeight="1" x14ac:dyDescent="0.15">
      <c r="A35" s="257"/>
      <c r="B35" s="253"/>
      <c r="C35" s="253"/>
      <c r="D35" s="253"/>
      <c r="E35" s="253"/>
      <c r="F35" s="253"/>
      <c r="G35" s="253"/>
      <c r="H35" s="253"/>
      <c r="I35" s="253"/>
      <c r="J35" s="253"/>
      <c r="K35" s="253"/>
      <c r="L35" s="253"/>
      <c r="M35" s="253"/>
      <c r="N35" s="253"/>
      <c r="O35" s="253"/>
      <c r="P35" s="253"/>
      <c r="Q35" s="253"/>
      <c r="R35" s="253"/>
      <c r="S35" s="253"/>
      <c r="T35" s="253"/>
      <c r="U35" s="253"/>
      <c r="V35" s="253"/>
      <c r="W35" s="253"/>
      <c r="X35" s="253"/>
      <c r="Y35" s="253"/>
      <c r="Z35" s="253"/>
      <c r="AA35" s="253"/>
      <c r="AB35" s="253"/>
      <c r="AC35" s="253"/>
      <c r="AD35" s="253"/>
      <c r="AE35" s="253"/>
      <c r="AF35" s="253"/>
      <c r="AG35" s="253"/>
      <c r="AH35" s="253"/>
      <c r="AI35" s="253"/>
      <c r="AJ35" s="253"/>
      <c r="AK35" s="1153" t="s">
        <v>532</v>
      </c>
      <c r="AL35" s="1154"/>
      <c r="AM35" s="1154"/>
      <c r="AN35" s="1155"/>
      <c r="AO35" s="303">
        <v>183451</v>
      </c>
      <c r="AP35" s="303">
        <v>5847</v>
      </c>
      <c r="AQ35" s="304">
        <v>18791</v>
      </c>
      <c r="AR35" s="305">
        <v>-68.900000000000006</v>
      </c>
    </row>
    <row r="36" spans="1:46" ht="27" customHeight="1" x14ac:dyDescent="0.15">
      <c r="A36" s="257"/>
      <c r="B36" s="253"/>
      <c r="C36" s="253"/>
      <c r="D36" s="253"/>
      <c r="E36" s="253"/>
      <c r="F36" s="253"/>
      <c r="G36" s="253"/>
      <c r="H36" s="253"/>
      <c r="I36" s="253"/>
      <c r="J36" s="253"/>
      <c r="K36" s="253"/>
      <c r="L36" s="253"/>
      <c r="M36" s="253"/>
      <c r="N36" s="253"/>
      <c r="O36" s="253"/>
      <c r="P36" s="253"/>
      <c r="Q36" s="253"/>
      <c r="R36" s="253"/>
      <c r="S36" s="253"/>
      <c r="T36" s="253"/>
      <c r="U36" s="253"/>
      <c r="V36" s="253"/>
      <c r="W36" s="253"/>
      <c r="X36" s="253"/>
      <c r="Y36" s="253"/>
      <c r="Z36" s="253"/>
      <c r="AA36" s="253"/>
      <c r="AB36" s="253"/>
      <c r="AC36" s="253"/>
      <c r="AD36" s="253"/>
      <c r="AE36" s="253"/>
      <c r="AF36" s="253"/>
      <c r="AG36" s="253"/>
      <c r="AH36" s="253"/>
      <c r="AI36" s="253"/>
      <c r="AJ36" s="253"/>
      <c r="AK36" s="1153" t="s">
        <v>533</v>
      </c>
      <c r="AL36" s="1154"/>
      <c r="AM36" s="1154"/>
      <c r="AN36" s="1155"/>
      <c r="AO36" s="303">
        <v>44893</v>
      </c>
      <c r="AP36" s="303">
        <v>1431</v>
      </c>
      <c r="AQ36" s="304">
        <v>2664</v>
      </c>
      <c r="AR36" s="305">
        <v>-46.3</v>
      </c>
    </row>
    <row r="37" spans="1:46" ht="13.5" customHeight="1" x14ac:dyDescent="0.15">
      <c r="A37" s="257"/>
      <c r="B37" s="253"/>
      <c r="C37" s="253"/>
      <c r="D37" s="253"/>
      <c r="E37" s="253"/>
      <c r="F37" s="253"/>
      <c r="G37" s="253"/>
      <c r="H37" s="253"/>
      <c r="I37" s="253"/>
      <c r="J37" s="253"/>
      <c r="K37" s="253"/>
      <c r="L37" s="253"/>
      <c r="M37" s="253"/>
      <c r="N37" s="253"/>
      <c r="O37" s="253"/>
      <c r="P37" s="253"/>
      <c r="Q37" s="253"/>
      <c r="R37" s="253"/>
      <c r="S37" s="253"/>
      <c r="T37" s="253"/>
      <c r="U37" s="253"/>
      <c r="V37" s="253"/>
      <c r="W37" s="253"/>
      <c r="X37" s="253"/>
      <c r="Y37" s="253"/>
      <c r="Z37" s="253"/>
      <c r="AA37" s="253"/>
      <c r="AB37" s="253"/>
      <c r="AC37" s="253"/>
      <c r="AD37" s="253"/>
      <c r="AE37" s="253"/>
      <c r="AF37" s="253"/>
      <c r="AG37" s="253"/>
      <c r="AH37" s="253"/>
      <c r="AI37" s="253"/>
      <c r="AJ37" s="253"/>
      <c r="AK37" s="1153" t="s">
        <v>534</v>
      </c>
      <c r="AL37" s="1154"/>
      <c r="AM37" s="1154"/>
      <c r="AN37" s="1155"/>
      <c r="AO37" s="303">
        <v>129149</v>
      </c>
      <c r="AP37" s="303">
        <v>4117</v>
      </c>
      <c r="AQ37" s="304">
        <v>620</v>
      </c>
      <c r="AR37" s="305">
        <v>564</v>
      </c>
    </row>
    <row r="38" spans="1:46" ht="27" customHeight="1" x14ac:dyDescent="0.15">
      <c r="A38" s="257"/>
      <c r="B38" s="253"/>
      <c r="C38" s="253"/>
      <c r="D38" s="253"/>
      <c r="E38" s="253"/>
      <c r="F38" s="253"/>
      <c r="G38" s="253"/>
      <c r="H38" s="253"/>
      <c r="I38" s="253"/>
      <c r="J38" s="253"/>
      <c r="K38" s="253"/>
      <c r="L38" s="253"/>
      <c r="M38" s="253"/>
      <c r="N38" s="253"/>
      <c r="O38" s="253"/>
      <c r="P38" s="253"/>
      <c r="Q38" s="253"/>
      <c r="R38" s="253"/>
      <c r="S38" s="253"/>
      <c r="T38" s="253"/>
      <c r="U38" s="253"/>
      <c r="V38" s="253"/>
      <c r="W38" s="253"/>
      <c r="X38" s="253"/>
      <c r="Y38" s="253"/>
      <c r="Z38" s="253"/>
      <c r="AA38" s="253"/>
      <c r="AB38" s="253"/>
      <c r="AC38" s="253"/>
      <c r="AD38" s="253"/>
      <c r="AE38" s="253"/>
      <c r="AF38" s="253"/>
      <c r="AG38" s="253"/>
      <c r="AH38" s="253"/>
      <c r="AI38" s="253"/>
      <c r="AJ38" s="253"/>
      <c r="AK38" s="1156" t="s">
        <v>535</v>
      </c>
      <c r="AL38" s="1157"/>
      <c r="AM38" s="1157"/>
      <c r="AN38" s="1158"/>
      <c r="AO38" s="306" t="s">
        <v>516</v>
      </c>
      <c r="AP38" s="306" t="s">
        <v>516</v>
      </c>
      <c r="AQ38" s="307">
        <v>2</v>
      </c>
      <c r="AR38" s="295" t="s">
        <v>516</v>
      </c>
      <c r="AS38" s="302"/>
    </row>
    <row r="39" spans="1:46" x14ac:dyDescent="0.15">
      <c r="A39" s="257"/>
      <c r="B39" s="253"/>
      <c r="C39" s="253"/>
      <c r="D39" s="253"/>
      <c r="E39" s="253"/>
      <c r="F39" s="253"/>
      <c r="G39" s="253"/>
      <c r="H39" s="253"/>
      <c r="I39" s="253"/>
      <c r="J39" s="253"/>
      <c r="K39" s="253"/>
      <c r="L39" s="253"/>
      <c r="M39" s="253"/>
      <c r="N39" s="253"/>
      <c r="O39" s="253"/>
      <c r="P39" s="253"/>
      <c r="Q39" s="253"/>
      <c r="R39" s="253"/>
      <c r="S39" s="253"/>
      <c r="T39" s="253"/>
      <c r="U39" s="253"/>
      <c r="V39" s="253"/>
      <c r="W39" s="253"/>
      <c r="X39" s="253"/>
      <c r="Y39" s="253"/>
      <c r="Z39" s="253"/>
      <c r="AA39" s="253"/>
      <c r="AB39" s="253"/>
      <c r="AC39" s="253"/>
      <c r="AD39" s="253"/>
      <c r="AE39" s="253"/>
      <c r="AF39" s="253"/>
      <c r="AG39" s="253"/>
      <c r="AH39" s="253"/>
      <c r="AI39" s="253"/>
      <c r="AJ39" s="253"/>
      <c r="AK39" s="1156" t="s">
        <v>536</v>
      </c>
      <c r="AL39" s="1157"/>
      <c r="AM39" s="1157"/>
      <c r="AN39" s="1158"/>
      <c r="AO39" s="303">
        <v>-170661</v>
      </c>
      <c r="AP39" s="303">
        <v>-5440</v>
      </c>
      <c r="AQ39" s="304">
        <v>-4196</v>
      </c>
      <c r="AR39" s="305">
        <v>29.6</v>
      </c>
      <c r="AS39" s="302"/>
    </row>
    <row r="40" spans="1:46" ht="27" customHeight="1" x14ac:dyDescent="0.15">
      <c r="A40" s="257"/>
      <c r="B40" s="253"/>
      <c r="C40" s="253"/>
      <c r="D40" s="253"/>
      <c r="E40" s="253"/>
      <c r="F40" s="253"/>
      <c r="G40" s="253"/>
      <c r="H40" s="253"/>
      <c r="I40" s="253"/>
      <c r="J40" s="253"/>
      <c r="K40" s="253"/>
      <c r="L40" s="253"/>
      <c r="M40" s="253"/>
      <c r="N40" s="253"/>
      <c r="O40" s="253"/>
      <c r="P40" s="253"/>
      <c r="Q40" s="253"/>
      <c r="R40" s="253"/>
      <c r="S40" s="253"/>
      <c r="T40" s="253"/>
      <c r="U40" s="253"/>
      <c r="V40" s="253"/>
      <c r="W40" s="253"/>
      <c r="X40" s="253"/>
      <c r="Y40" s="253"/>
      <c r="Z40" s="253"/>
      <c r="AA40" s="253"/>
      <c r="AB40" s="253"/>
      <c r="AC40" s="253"/>
      <c r="AD40" s="253"/>
      <c r="AE40" s="253"/>
      <c r="AF40" s="253"/>
      <c r="AG40" s="253"/>
      <c r="AH40" s="253"/>
      <c r="AI40" s="253"/>
      <c r="AJ40" s="253"/>
      <c r="AK40" s="1153" t="s">
        <v>537</v>
      </c>
      <c r="AL40" s="1154"/>
      <c r="AM40" s="1154"/>
      <c r="AN40" s="1155"/>
      <c r="AO40" s="303">
        <v>-854843</v>
      </c>
      <c r="AP40" s="303">
        <v>-27248</v>
      </c>
      <c r="AQ40" s="304">
        <v>-50476</v>
      </c>
      <c r="AR40" s="305">
        <v>-46</v>
      </c>
      <c r="AS40" s="302"/>
    </row>
    <row r="41" spans="1:46" x14ac:dyDescent="0.15">
      <c r="A41" s="257"/>
      <c r="B41" s="253"/>
      <c r="C41" s="253"/>
      <c r="D41" s="253"/>
      <c r="E41" s="253"/>
      <c r="F41" s="253"/>
      <c r="G41" s="253"/>
      <c r="H41" s="253"/>
      <c r="I41" s="253"/>
      <c r="J41" s="253"/>
      <c r="K41" s="253"/>
      <c r="L41" s="253"/>
      <c r="M41" s="253"/>
      <c r="N41" s="253"/>
      <c r="O41" s="253"/>
      <c r="P41" s="253"/>
      <c r="Q41" s="253"/>
      <c r="R41" s="253"/>
      <c r="S41" s="253"/>
      <c r="T41" s="253"/>
      <c r="U41" s="253"/>
      <c r="V41" s="253"/>
      <c r="W41" s="253"/>
      <c r="X41" s="253"/>
      <c r="Y41" s="253"/>
      <c r="Z41" s="253"/>
      <c r="AA41" s="253"/>
      <c r="AB41" s="253"/>
      <c r="AC41" s="253"/>
      <c r="AD41" s="253"/>
      <c r="AE41" s="253"/>
      <c r="AF41" s="253"/>
      <c r="AG41" s="253"/>
      <c r="AH41" s="253"/>
      <c r="AI41" s="253"/>
      <c r="AJ41" s="253"/>
      <c r="AK41" s="1159" t="s">
        <v>296</v>
      </c>
      <c r="AL41" s="1160"/>
      <c r="AM41" s="1160"/>
      <c r="AN41" s="1161"/>
      <c r="AO41" s="303">
        <v>579177</v>
      </c>
      <c r="AP41" s="303">
        <v>18461</v>
      </c>
      <c r="AQ41" s="304">
        <v>21460</v>
      </c>
      <c r="AR41" s="305">
        <v>-14</v>
      </c>
      <c r="AS41" s="302"/>
    </row>
    <row r="42" spans="1:46" x14ac:dyDescent="0.15">
      <c r="A42" s="257"/>
      <c r="B42" s="253"/>
      <c r="C42" s="253"/>
      <c r="D42" s="253"/>
      <c r="E42" s="253"/>
      <c r="F42" s="253"/>
      <c r="G42" s="253"/>
      <c r="H42" s="253"/>
      <c r="I42" s="253"/>
      <c r="J42" s="253"/>
      <c r="K42" s="253"/>
      <c r="L42" s="253"/>
      <c r="M42" s="253"/>
      <c r="N42" s="253"/>
      <c r="O42" s="253"/>
      <c r="P42" s="253"/>
      <c r="Q42" s="253"/>
      <c r="R42" s="253"/>
      <c r="S42" s="253"/>
      <c r="T42" s="253"/>
      <c r="U42" s="253"/>
      <c r="V42" s="253"/>
      <c r="W42" s="253"/>
      <c r="X42" s="253"/>
      <c r="Y42" s="253"/>
      <c r="Z42" s="253"/>
      <c r="AA42" s="253"/>
      <c r="AB42" s="253"/>
      <c r="AC42" s="253"/>
      <c r="AD42" s="253"/>
      <c r="AE42" s="253"/>
      <c r="AF42" s="253"/>
      <c r="AG42" s="253"/>
      <c r="AH42" s="253"/>
      <c r="AI42" s="253"/>
      <c r="AJ42" s="253"/>
      <c r="AK42" s="308" t="s">
        <v>538</v>
      </c>
      <c r="AL42" s="253"/>
      <c r="AM42" s="253"/>
      <c r="AN42" s="253"/>
      <c r="AO42" s="253"/>
      <c r="AP42" s="253"/>
      <c r="AQ42" s="279"/>
      <c r="AR42" s="279"/>
      <c r="AS42" s="302"/>
    </row>
    <row r="43" spans="1:46" x14ac:dyDescent="0.15">
      <c r="A43" s="257"/>
      <c r="B43" s="253"/>
      <c r="C43" s="253"/>
      <c r="D43" s="253"/>
      <c r="E43" s="253"/>
      <c r="F43" s="253"/>
      <c r="G43" s="253"/>
      <c r="H43" s="253"/>
      <c r="I43" s="253"/>
      <c r="J43" s="253"/>
      <c r="K43" s="253"/>
      <c r="L43" s="253"/>
      <c r="M43" s="253"/>
      <c r="N43" s="253"/>
      <c r="O43" s="253"/>
      <c r="P43" s="253"/>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309"/>
      <c r="AQ43" s="279"/>
      <c r="AR43" s="253"/>
      <c r="AS43" s="302"/>
    </row>
    <row r="44" spans="1:46" x14ac:dyDescent="0.15">
      <c r="A44" s="257"/>
      <c r="B44" s="253"/>
      <c r="C44" s="253"/>
      <c r="D44" s="253"/>
      <c r="E44" s="253"/>
      <c r="F44" s="253"/>
      <c r="G44" s="253"/>
      <c r="H44" s="253"/>
      <c r="I44" s="253"/>
      <c r="J44" s="253"/>
      <c r="K44" s="253"/>
      <c r="L44" s="253"/>
      <c r="M44" s="253"/>
      <c r="N44" s="253"/>
      <c r="O44" s="253"/>
      <c r="P44" s="253"/>
      <c r="Q44" s="253"/>
      <c r="R44" s="253"/>
      <c r="S44" s="253"/>
      <c r="T44" s="253"/>
      <c r="U44" s="253"/>
      <c r="V44" s="253"/>
      <c r="W44" s="253"/>
      <c r="X44" s="253"/>
      <c r="Y44" s="253"/>
      <c r="Z44" s="253"/>
      <c r="AA44" s="253"/>
      <c r="AB44" s="253"/>
      <c r="AC44" s="253"/>
      <c r="AD44" s="253"/>
      <c r="AE44" s="253"/>
      <c r="AF44" s="253"/>
      <c r="AG44" s="253"/>
      <c r="AH44" s="253"/>
      <c r="AI44" s="253"/>
      <c r="AJ44" s="253"/>
      <c r="AK44" s="253"/>
      <c r="AL44" s="253"/>
      <c r="AM44" s="253"/>
      <c r="AN44" s="253"/>
      <c r="AO44" s="253"/>
      <c r="AP44" s="253"/>
      <c r="AQ44" s="279"/>
      <c r="AR44" s="253"/>
    </row>
    <row r="45" spans="1:46" x14ac:dyDescent="0.15">
      <c r="A45" s="255"/>
      <c r="B45" s="255"/>
      <c r="C45" s="255"/>
      <c r="D45" s="255"/>
      <c r="E45" s="255"/>
      <c r="F45" s="255"/>
      <c r="G45" s="255"/>
      <c r="H45" s="255"/>
      <c r="I45" s="255"/>
      <c r="J45" s="255"/>
      <c r="K45" s="255"/>
      <c r="L45" s="255"/>
      <c r="M45" s="255"/>
      <c r="N45" s="255"/>
      <c r="O45" s="255"/>
      <c r="P45" s="255"/>
      <c r="Q45" s="255"/>
      <c r="R45" s="255"/>
      <c r="S45" s="255"/>
      <c r="T45" s="255"/>
      <c r="U45" s="255"/>
      <c r="V45" s="255"/>
      <c r="W45" s="255"/>
      <c r="X45" s="255"/>
      <c r="Y45" s="255"/>
      <c r="Z45" s="255"/>
      <c r="AA45" s="255"/>
      <c r="AB45" s="255"/>
      <c r="AC45" s="255"/>
      <c r="AD45" s="255"/>
      <c r="AE45" s="255"/>
      <c r="AF45" s="255"/>
      <c r="AG45" s="255"/>
      <c r="AH45" s="255"/>
      <c r="AI45" s="255"/>
      <c r="AJ45" s="255"/>
      <c r="AK45" s="255"/>
      <c r="AL45" s="255"/>
      <c r="AM45" s="255"/>
      <c r="AN45" s="255"/>
      <c r="AO45" s="255"/>
      <c r="AP45" s="255"/>
      <c r="AQ45" s="310"/>
      <c r="AR45" s="255"/>
      <c r="AS45" s="255"/>
      <c r="AT45" s="253"/>
    </row>
    <row r="46" spans="1:46" x14ac:dyDescent="0.15">
      <c r="A46" s="311"/>
      <c r="B46" s="311"/>
      <c r="C46" s="311"/>
      <c r="D46" s="311"/>
      <c r="E46" s="311"/>
      <c r="F46" s="311"/>
      <c r="G46" s="311"/>
      <c r="H46" s="311"/>
      <c r="I46" s="311"/>
      <c r="J46" s="311"/>
      <c r="K46" s="311"/>
      <c r="L46" s="311"/>
      <c r="M46" s="311"/>
      <c r="N46" s="311"/>
      <c r="O46" s="311"/>
      <c r="P46" s="311"/>
      <c r="Q46" s="311"/>
      <c r="R46" s="311"/>
      <c r="S46" s="311"/>
      <c r="T46" s="311"/>
      <c r="U46" s="311"/>
      <c r="V46" s="311"/>
      <c r="W46" s="311"/>
      <c r="X46" s="311"/>
      <c r="Y46" s="311"/>
      <c r="Z46" s="311"/>
      <c r="AA46" s="311"/>
      <c r="AB46" s="311"/>
      <c r="AC46" s="311"/>
      <c r="AD46" s="311"/>
      <c r="AE46" s="311"/>
      <c r="AF46" s="311"/>
      <c r="AG46" s="311"/>
      <c r="AH46" s="311"/>
      <c r="AI46" s="311"/>
      <c r="AJ46" s="311"/>
      <c r="AK46" s="311"/>
      <c r="AL46" s="311"/>
      <c r="AM46" s="311"/>
      <c r="AN46" s="311"/>
      <c r="AO46" s="311"/>
      <c r="AP46" s="311"/>
      <c r="AQ46" s="311"/>
      <c r="AR46" s="311"/>
      <c r="AS46" s="311"/>
      <c r="AT46" s="253"/>
    </row>
    <row r="47" spans="1:46" ht="17.25" customHeight="1" x14ac:dyDescent="0.15">
      <c r="A47" s="312" t="s">
        <v>539</v>
      </c>
      <c r="B47" s="253"/>
      <c r="C47" s="253"/>
      <c r="D47" s="253"/>
      <c r="E47" s="253"/>
      <c r="F47" s="253"/>
      <c r="G47" s="253"/>
      <c r="H47" s="253"/>
      <c r="I47" s="253"/>
      <c r="J47" s="253"/>
      <c r="K47" s="253"/>
      <c r="L47" s="253"/>
      <c r="M47" s="253"/>
      <c r="N47" s="253"/>
      <c r="O47" s="253"/>
      <c r="P47" s="253"/>
      <c r="Q47" s="253"/>
      <c r="R47" s="253"/>
      <c r="S47" s="253"/>
      <c r="T47" s="253"/>
      <c r="U47" s="253"/>
      <c r="V47" s="253"/>
      <c r="W47" s="253"/>
      <c r="X47" s="253"/>
      <c r="Y47" s="253"/>
      <c r="Z47" s="253"/>
      <c r="AA47" s="253"/>
      <c r="AB47" s="253"/>
      <c r="AC47" s="253"/>
      <c r="AD47" s="253"/>
      <c r="AE47" s="253"/>
      <c r="AF47" s="253"/>
      <c r="AG47" s="253"/>
      <c r="AH47" s="253"/>
      <c r="AI47" s="253"/>
      <c r="AJ47" s="253"/>
      <c r="AK47" s="253"/>
      <c r="AL47" s="253"/>
      <c r="AM47" s="253"/>
      <c r="AN47" s="253"/>
      <c r="AO47" s="253"/>
      <c r="AP47" s="253"/>
      <c r="AQ47" s="253"/>
      <c r="AR47" s="253"/>
    </row>
    <row r="48" spans="1:46" x14ac:dyDescent="0.15">
      <c r="A48" s="257"/>
      <c r="B48" s="253"/>
      <c r="C48" s="253"/>
      <c r="D48" s="253"/>
      <c r="E48" s="253"/>
      <c r="F48" s="253"/>
      <c r="G48" s="253"/>
      <c r="H48" s="253"/>
      <c r="I48" s="253"/>
      <c r="J48" s="253"/>
      <c r="K48" s="253"/>
      <c r="L48" s="253"/>
      <c r="M48" s="253"/>
      <c r="N48" s="253"/>
      <c r="O48" s="253"/>
      <c r="P48" s="253"/>
      <c r="Q48" s="253"/>
      <c r="R48" s="253"/>
      <c r="S48" s="253"/>
      <c r="T48" s="253"/>
      <c r="U48" s="253"/>
      <c r="V48" s="253"/>
      <c r="W48" s="253"/>
      <c r="X48" s="253"/>
      <c r="Y48" s="253"/>
      <c r="Z48" s="253"/>
      <c r="AA48" s="253"/>
      <c r="AB48" s="253"/>
      <c r="AC48" s="253"/>
      <c r="AD48" s="253"/>
      <c r="AE48" s="253"/>
      <c r="AF48" s="253"/>
      <c r="AG48" s="253"/>
      <c r="AH48" s="253"/>
      <c r="AI48" s="253"/>
      <c r="AJ48" s="253"/>
      <c r="AK48" s="313" t="s">
        <v>540</v>
      </c>
      <c r="AL48" s="313"/>
      <c r="AM48" s="313"/>
      <c r="AN48" s="313"/>
      <c r="AO48" s="313"/>
      <c r="AP48" s="313"/>
      <c r="AQ48" s="314"/>
      <c r="AR48" s="313"/>
    </row>
    <row r="49" spans="1:44" ht="13.5" customHeight="1" x14ac:dyDescent="0.15">
      <c r="A49" s="257"/>
      <c r="B49" s="253"/>
      <c r="C49" s="253"/>
      <c r="D49" s="253"/>
      <c r="E49" s="253"/>
      <c r="F49" s="253"/>
      <c r="G49" s="253"/>
      <c r="H49" s="253"/>
      <c r="I49" s="253"/>
      <c r="J49" s="253"/>
      <c r="K49" s="253"/>
      <c r="L49" s="253"/>
      <c r="M49" s="253"/>
      <c r="N49" s="253"/>
      <c r="O49" s="253"/>
      <c r="P49" s="253"/>
      <c r="Q49" s="253"/>
      <c r="R49" s="253"/>
      <c r="S49" s="253"/>
      <c r="T49" s="253"/>
      <c r="U49" s="253"/>
      <c r="V49" s="253"/>
      <c r="W49" s="253"/>
      <c r="X49" s="253"/>
      <c r="Y49" s="253"/>
      <c r="Z49" s="253"/>
      <c r="AA49" s="253"/>
      <c r="AB49" s="253"/>
      <c r="AC49" s="253"/>
      <c r="AD49" s="253"/>
      <c r="AE49" s="253"/>
      <c r="AF49" s="253"/>
      <c r="AG49" s="253"/>
      <c r="AH49" s="253"/>
      <c r="AI49" s="253"/>
      <c r="AJ49" s="253"/>
      <c r="AK49" s="315"/>
      <c r="AL49" s="316"/>
      <c r="AM49" s="1146" t="s">
        <v>507</v>
      </c>
      <c r="AN49" s="1148" t="s">
        <v>541</v>
      </c>
      <c r="AO49" s="1149"/>
      <c r="AP49" s="1149"/>
      <c r="AQ49" s="1149"/>
      <c r="AR49" s="1150"/>
    </row>
    <row r="50" spans="1:44" x14ac:dyDescent="0.15">
      <c r="A50" s="257"/>
      <c r="B50" s="253"/>
      <c r="C50" s="253"/>
      <c r="D50" s="253"/>
      <c r="E50" s="253"/>
      <c r="F50" s="253"/>
      <c r="G50" s="253"/>
      <c r="H50" s="253"/>
      <c r="I50" s="253"/>
      <c r="J50" s="253"/>
      <c r="K50" s="253"/>
      <c r="L50" s="253"/>
      <c r="M50" s="253"/>
      <c r="N50" s="253"/>
      <c r="O50" s="253"/>
      <c r="P50" s="253"/>
      <c r="Q50" s="253"/>
      <c r="R50" s="253"/>
      <c r="S50" s="253"/>
      <c r="T50" s="253"/>
      <c r="U50" s="253"/>
      <c r="V50" s="253"/>
      <c r="W50" s="253"/>
      <c r="X50" s="253"/>
      <c r="Y50" s="253"/>
      <c r="Z50" s="253"/>
      <c r="AA50" s="253"/>
      <c r="AB50" s="253"/>
      <c r="AC50" s="253"/>
      <c r="AD50" s="253"/>
      <c r="AE50" s="253"/>
      <c r="AF50" s="253"/>
      <c r="AG50" s="253"/>
      <c r="AH50" s="253"/>
      <c r="AI50" s="253"/>
      <c r="AJ50" s="253"/>
      <c r="AK50" s="317"/>
      <c r="AL50" s="318"/>
      <c r="AM50" s="1147"/>
      <c r="AN50" s="319" t="s">
        <v>542</v>
      </c>
      <c r="AO50" s="320" t="s">
        <v>543</v>
      </c>
      <c r="AP50" s="321" t="s">
        <v>544</v>
      </c>
      <c r="AQ50" s="322" t="s">
        <v>545</v>
      </c>
      <c r="AR50" s="323" t="s">
        <v>546</v>
      </c>
    </row>
    <row r="51" spans="1:44" x14ac:dyDescent="0.15">
      <c r="A51" s="257"/>
      <c r="B51" s="253"/>
      <c r="C51" s="253"/>
      <c r="D51" s="253"/>
      <c r="E51" s="253"/>
      <c r="F51" s="253"/>
      <c r="G51" s="253"/>
      <c r="H51" s="253"/>
      <c r="I51" s="253"/>
      <c r="J51" s="253"/>
      <c r="K51" s="253"/>
      <c r="L51" s="253"/>
      <c r="M51" s="253"/>
      <c r="N51" s="253"/>
      <c r="O51" s="253"/>
      <c r="P51" s="253"/>
      <c r="Q51" s="253"/>
      <c r="R51" s="253"/>
      <c r="S51" s="253"/>
      <c r="T51" s="253"/>
      <c r="U51" s="253"/>
      <c r="V51" s="253"/>
      <c r="W51" s="253"/>
      <c r="X51" s="253"/>
      <c r="Y51" s="253"/>
      <c r="Z51" s="253"/>
      <c r="AA51" s="253"/>
      <c r="AB51" s="253"/>
      <c r="AC51" s="253"/>
      <c r="AD51" s="253"/>
      <c r="AE51" s="253"/>
      <c r="AF51" s="253"/>
      <c r="AG51" s="253"/>
      <c r="AH51" s="253"/>
      <c r="AI51" s="253"/>
      <c r="AJ51" s="253"/>
      <c r="AK51" s="315" t="s">
        <v>547</v>
      </c>
      <c r="AL51" s="316"/>
      <c r="AM51" s="324">
        <v>1634122</v>
      </c>
      <c r="AN51" s="325">
        <v>49372</v>
      </c>
      <c r="AO51" s="326">
        <v>33.9</v>
      </c>
      <c r="AP51" s="327">
        <v>68468</v>
      </c>
      <c r="AQ51" s="328">
        <v>3.9</v>
      </c>
      <c r="AR51" s="329">
        <v>30</v>
      </c>
    </row>
    <row r="52" spans="1:44" x14ac:dyDescent="0.15">
      <c r="A52" s="257"/>
      <c r="B52" s="253"/>
      <c r="C52" s="253"/>
      <c r="D52" s="253"/>
      <c r="E52" s="253"/>
      <c r="F52" s="253"/>
      <c r="G52" s="253"/>
      <c r="H52" s="253"/>
      <c r="I52" s="253"/>
      <c r="J52" s="253"/>
      <c r="K52" s="253"/>
      <c r="L52" s="253"/>
      <c r="M52" s="253"/>
      <c r="N52" s="253"/>
      <c r="O52" s="253"/>
      <c r="P52" s="253"/>
      <c r="Q52" s="253"/>
      <c r="R52" s="253"/>
      <c r="S52" s="253"/>
      <c r="T52" s="253"/>
      <c r="U52" s="253"/>
      <c r="V52" s="253"/>
      <c r="W52" s="253"/>
      <c r="X52" s="253"/>
      <c r="Y52" s="253"/>
      <c r="Z52" s="253"/>
      <c r="AA52" s="253"/>
      <c r="AB52" s="253"/>
      <c r="AC52" s="253"/>
      <c r="AD52" s="253"/>
      <c r="AE52" s="253"/>
      <c r="AF52" s="253"/>
      <c r="AG52" s="253"/>
      <c r="AH52" s="253"/>
      <c r="AI52" s="253"/>
      <c r="AJ52" s="253"/>
      <c r="AK52" s="330"/>
      <c r="AL52" s="331" t="s">
        <v>548</v>
      </c>
      <c r="AM52" s="332">
        <v>811601</v>
      </c>
      <c r="AN52" s="333">
        <v>24521</v>
      </c>
      <c r="AO52" s="334">
        <v>-11.1</v>
      </c>
      <c r="AP52" s="335">
        <v>34140</v>
      </c>
      <c r="AQ52" s="336">
        <v>-6.4</v>
      </c>
      <c r="AR52" s="337">
        <v>-4.7</v>
      </c>
    </row>
    <row r="53" spans="1:44" x14ac:dyDescent="0.15">
      <c r="A53" s="257"/>
      <c r="B53" s="253"/>
      <c r="C53" s="253"/>
      <c r="D53" s="253"/>
      <c r="E53" s="253"/>
      <c r="F53" s="253"/>
      <c r="G53" s="253"/>
      <c r="H53" s="253"/>
      <c r="I53" s="253"/>
      <c r="J53" s="253"/>
      <c r="K53" s="253"/>
      <c r="L53" s="253"/>
      <c r="M53" s="253"/>
      <c r="N53" s="253"/>
      <c r="O53" s="253"/>
      <c r="P53" s="253"/>
      <c r="Q53" s="253"/>
      <c r="R53" s="253"/>
      <c r="S53" s="253"/>
      <c r="T53" s="253"/>
      <c r="U53" s="253"/>
      <c r="V53" s="253"/>
      <c r="W53" s="253"/>
      <c r="X53" s="253"/>
      <c r="Y53" s="253"/>
      <c r="Z53" s="253"/>
      <c r="AA53" s="253"/>
      <c r="AB53" s="253"/>
      <c r="AC53" s="253"/>
      <c r="AD53" s="253"/>
      <c r="AE53" s="253"/>
      <c r="AF53" s="253"/>
      <c r="AG53" s="253"/>
      <c r="AH53" s="253"/>
      <c r="AI53" s="253"/>
      <c r="AJ53" s="253"/>
      <c r="AK53" s="315" t="s">
        <v>549</v>
      </c>
      <c r="AL53" s="316"/>
      <c r="AM53" s="324">
        <v>1546927</v>
      </c>
      <c r="AN53" s="325">
        <v>47551</v>
      </c>
      <c r="AO53" s="326">
        <v>-3.7</v>
      </c>
      <c r="AP53" s="327">
        <v>69729</v>
      </c>
      <c r="AQ53" s="328">
        <v>1.8</v>
      </c>
      <c r="AR53" s="329">
        <v>-5.5</v>
      </c>
    </row>
    <row r="54" spans="1:44" x14ac:dyDescent="0.15">
      <c r="A54" s="257"/>
      <c r="B54" s="253"/>
      <c r="C54" s="253"/>
      <c r="D54" s="253"/>
      <c r="E54" s="253"/>
      <c r="F54" s="253"/>
      <c r="G54" s="253"/>
      <c r="H54" s="253"/>
      <c r="I54" s="253"/>
      <c r="J54" s="253"/>
      <c r="K54" s="253"/>
      <c r="L54" s="253"/>
      <c r="M54" s="253"/>
      <c r="N54" s="253"/>
      <c r="O54" s="253"/>
      <c r="P54" s="253"/>
      <c r="Q54" s="253"/>
      <c r="R54" s="253"/>
      <c r="S54" s="253"/>
      <c r="T54" s="253"/>
      <c r="U54" s="253"/>
      <c r="V54" s="253"/>
      <c r="W54" s="253"/>
      <c r="X54" s="253"/>
      <c r="Y54" s="253"/>
      <c r="Z54" s="253"/>
      <c r="AA54" s="253"/>
      <c r="AB54" s="253"/>
      <c r="AC54" s="253"/>
      <c r="AD54" s="253"/>
      <c r="AE54" s="253"/>
      <c r="AF54" s="253"/>
      <c r="AG54" s="253"/>
      <c r="AH54" s="253"/>
      <c r="AI54" s="253"/>
      <c r="AJ54" s="253"/>
      <c r="AK54" s="330"/>
      <c r="AL54" s="331" t="s">
        <v>548</v>
      </c>
      <c r="AM54" s="332">
        <v>895003</v>
      </c>
      <c r="AN54" s="333">
        <v>27511</v>
      </c>
      <c r="AO54" s="334">
        <v>12.2</v>
      </c>
      <c r="AP54" s="335">
        <v>38908</v>
      </c>
      <c r="AQ54" s="336">
        <v>14</v>
      </c>
      <c r="AR54" s="337">
        <v>-1.8</v>
      </c>
    </row>
    <row r="55" spans="1:44" x14ac:dyDescent="0.15">
      <c r="A55" s="257"/>
      <c r="B55" s="253"/>
      <c r="C55" s="253"/>
      <c r="D55" s="253"/>
      <c r="E55" s="253"/>
      <c r="F55" s="253"/>
      <c r="G55" s="253"/>
      <c r="H55" s="253"/>
      <c r="I55" s="253"/>
      <c r="J55" s="253"/>
      <c r="K55" s="253"/>
      <c r="L55" s="253"/>
      <c r="M55" s="253"/>
      <c r="N55" s="253"/>
      <c r="O55" s="253"/>
      <c r="P55" s="253"/>
      <c r="Q55" s="253"/>
      <c r="R55" s="253"/>
      <c r="S55" s="253"/>
      <c r="T55" s="253"/>
      <c r="U55" s="253"/>
      <c r="V55" s="253"/>
      <c r="W55" s="253"/>
      <c r="X55" s="253"/>
      <c r="Y55" s="253"/>
      <c r="Z55" s="253"/>
      <c r="AA55" s="253"/>
      <c r="AB55" s="253"/>
      <c r="AC55" s="253"/>
      <c r="AD55" s="253"/>
      <c r="AE55" s="253"/>
      <c r="AF55" s="253"/>
      <c r="AG55" s="253"/>
      <c r="AH55" s="253"/>
      <c r="AI55" s="253"/>
      <c r="AJ55" s="253"/>
      <c r="AK55" s="315" t="s">
        <v>550</v>
      </c>
      <c r="AL55" s="316"/>
      <c r="AM55" s="324">
        <v>1940098</v>
      </c>
      <c r="AN55" s="325">
        <v>60532</v>
      </c>
      <c r="AO55" s="326">
        <v>27.3</v>
      </c>
      <c r="AP55" s="327">
        <v>74581</v>
      </c>
      <c r="AQ55" s="328">
        <v>7</v>
      </c>
      <c r="AR55" s="329">
        <v>20.3</v>
      </c>
    </row>
    <row r="56" spans="1:44" x14ac:dyDescent="0.15">
      <c r="A56" s="257"/>
      <c r="B56" s="253"/>
      <c r="C56" s="253"/>
      <c r="D56" s="253"/>
      <c r="E56" s="253"/>
      <c r="F56" s="253"/>
      <c r="G56" s="253"/>
      <c r="H56" s="253"/>
      <c r="I56" s="253"/>
      <c r="J56" s="253"/>
      <c r="K56" s="253"/>
      <c r="L56" s="253"/>
      <c r="M56" s="253"/>
      <c r="N56" s="253"/>
      <c r="O56" s="253"/>
      <c r="P56" s="253"/>
      <c r="Q56" s="253"/>
      <c r="R56" s="253"/>
      <c r="S56" s="253"/>
      <c r="T56" s="253"/>
      <c r="U56" s="253"/>
      <c r="V56" s="253"/>
      <c r="W56" s="253"/>
      <c r="X56" s="253"/>
      <c r="Y56" s="253"/>
      <c r="Z56" s="253"/>
      <c r="AA56" s="253"/>
      <c r="AB56" s="253"/>
      <c r="AC56" s="253"/>
      <c r="AD56" s="253"/>
      <c r="AE56" s="253"/>
      <c r="AF56" s="253"/>
      <c r="AG56" s="253"/>
      <c r="AH56" s="253"/>
      <c r="AI56" s="253"/>
      <c r="AJ56" s="253"/>
      <c r="AK56" s="330"/>
      <c r="AL56" s="331" t="s">
        <v>548</v>
      </c>
      <c r="AM56" s="332">
        <v>1096849</v>
      </c>
      <c r="AN56" s="333">
        <v>34222</v>
      </c>
      <c r="AO56" s="334">
        <v>24.4</v>
      </c>
      <c r="AP56" s="335">
        <v>41563</v>
      </c>
      <c r="AQ56" s="336">
        <v>6.8</v>
      </c>
      <c r="AR56" s="337">
        <v>17.600000000000001</v>
      </c>
    </row>
    <row r="57" spans="1:44" x14ac:dyDescent="0.15">
      <c r="A57" s="257"/>
      <c r="B57" s="253"/>
      <c r="C57" s="253"/>
      <c r="D57" s="253"/>
      <c r="E57" s="253"/>
      <c r="F57" s="253"/>
      <c r="G57" s="253"/>
      <c r="H57" s="253"/>
      <c r="I57" s="253"/>
      <c r="J57" s="253"/>
      <c r="K57" s="253"/>
      <c r="L57" s="253"/>
      <c r="M57" s="253"/>
      <c r="N57" s="253"/>
      <c r="O57" s="253"/>
      <c r="P57" s="253"/>
      <c r="Q57" s="253"/>
      <c r="R57" s="253"/>
      <c r="S57" s="253"/>
      <c r="T57" s="253"/>
      <c r="U57" s="253"/>
      <c r="V57" s="253"/>
      <c r="W57" s="253"/>
      <c r="X57" s="253"/>
      <c r="Y57" s="253"/>
      <c r="Z57" s="253"/>
      <c r="AA57" s="253"/>
      <c r="AB57" s="253"/>
      <c r="AC57" s="253"/>
      <c r="AD57" s="253"/>
      <c r="AE57" s="253"/>
      <c r="AF57" s="253"/>
      <c r="AG57" s="253"/>
      <c r="AH57" s="253"/>
      <c r="AI57" s="253"/>
      <c r="AJ57" s="253"/>
      <c r="AK57" s="315" t="s">
        <v>551</v>
      </c>
      <c r="AL57" s="316"/>
      <c r="AM57" s="324">
        <v>2483769</v>
      </c>
      <c r="AN57" s="325">
        <v>78305</v>
      </c>
      <c r="AO57" s="326">
        <v>29.4</v>
      </c>
      <c r="AP57" s="327">
        <v>76347</v>
      </c>
      <c r="AQ57" s="328">
        <v>2.4</v>
      </c>
      <c r="AR57" s="329">
        <v>27</v>
      </c>
    </row>
    <row r="58" spans="1:44" x14ac:dyDescent="0.15">
      <c r="A58" s="257"/>
      <c r="B58" s="253"/>
      <c r="C58" s="253"/>
      <c r="D58" s="253"/>
      <c r="E58" s="253"/>
      <c r="F58" s="253"/>
      <c r="G58" s="253"/>
      <c r="H58" s="253"/>
      <c r="I58" s="253"/>
      <c r="J58" s="253"/>
      <c r="K58" s="253"/>
      <c r="L58" s="253"/>
      <c r="M58" s="253"/>
      <c r="N58" s="253"/>
      <c r="O58" s="253"/>
      <c r="P58" s="253"/>
      <c r="Q58" s="253"/>
      <c r="R58" s="253"/>
      <c r="S58" s="253"/>
      <c r="T58" s="253"/>
      <c r="U58" s="253"/>
      <c r="V58" s="253"/>
      <c r="W58" s="253"/>
      <c r="X58" s="253"/>
      <c r="Y58" s="253"/>
      <c r="Z58" s="253"/>
      <c r="AA58" s="253"/>
      <c r="AB58" s="253"/>
      <c r="AC58" s="253"/>
      <c r="AD58" s="253"/>
      <c r="AE58" s="253"/>
      <c r="AF58" s="253"/>
      <c r="AG58" s="253"/>
      <c r="AH58" s="253"/>
      <c r="AI58" s="253"/>
      <c r="AJ58" s="253"/>
      <c r="AK58" s="330"/>
      <c r="AL58" s="331" t="s">
        <v>548</v>
      </c>
      <c r="AM58" s="332">
        <v>1600299</v>
      </c>
      <c r="AN58" s="333">
        <v>50452</v>
      </c>
      <c r="AO58" s="334">
        <v>47.4</v>
      </c>
      <c r="AP58" s="335">
        <v>41762</v>
      </c>
      <c r="AQ58" s="336">
        <v>0.5</v>
      </c>
      <c r="AR58" s="337">
        <v>46.9</v>
      </c>
    </row>
    <row r="59" spans="1:44" x14ac:dyDescent="0.15">
      <c r="A59" s="257"/>
      <c r="B59" s="253"/>
      <c r="C59" s="253"/>
      <c r="D59" s="253"/>
      <c r="E59" s="253"/>
      <c r="F59" s="253"/>
      <c r="G59" s="253"/>
      <c r="H59" s="253"/>
      <c r="I59" s="253"/>
      <c r="J59" s="253"/>
      <c r="K59" s="253"/>
      <c r="L59" s="253"/>
      <c r="M59" s="253"/>
      <c r="N59" s="253"/>
      <c r="O59" s="253"/>
      <c r="P59" s="253"/>
      <c r="Q59" s="253"/>
      <c r="R59" s="253"/>
      <c r="S59" s="253"/>
      <c r="T59" s="253"/>
      <c r="U59" s="253"/>
      <c r="V59" s="253"/>
      <c r="W59" s="253"/>
      <c r="X59" s="253"/>
      <c r="Y59" s="253"/>
      <c r="Z59" s="253"/>
      <c r="AA59" s="253"/>
      <c r="AB59" s="253"/>
      <c r="AC59" s="253"/>
      <c r="AD59" s="253"/>
      <c r="AE59" s="253"/>
      <c r="AF59" s="253"/>
      <c r="AG59" s="253"/>
      <c r="AH59" s="253"/>
      <c r="AI59" s="253"/>
      <c r="AJ59" s="253"/>
      <c r="AK59" s="315" t="s">
        <v>552</v>
      </c>
      <c r="AL59" s="316"/>
      <c r="AM59" s="324">
        <v>1157215</v>
      </c>
      <c r="AN59" s="325">
        <v>36886</v>
      </c>
      <c r="AO59" s="326">
        <v>-52.9</v>
      </c>
      <c r="AP59" s="327">
        <v>69604</v>
      </c>
      <c r="AQ59" s="328">
        <v>-8.8000000000000007</v>
      </c>
      <c r="AR59" s="329">
        <v>-44.1</v>
      </c>
    </row>
    <row r="60" spans="1:44" x14ac:dyDescent="0.15">
      <c r="A60" s="257"/>
      <c r="B60" s="253"/>
      <c r="C60" s="253"/>
      <c r="D60" s="253"/>
      <c r="E60" s="253"/>
      <c r="F60" s="253"/>
      <c r="G60" s="253"/>
      <c r="H60" s="253"/>
      <c r="I60" s="253"/>
      <c r="J60" s="253"/>
      <c r="K60" s="253"/>
      <c r="L60" s="253"/>
      <c r="M60" s="253"/>
      <c r="N60" s="253"/>
      <c r="O60" s="253"/>
      <c r="P60" s="253"/>
      <c r="Q60" s="253"/>
      <c r="R60" s="253"/>
      <c r="S60" s="253"/>
      <c r="T60" s="253"/>
      <c r="U60" s="253"/>
      <c r="V60" s="253"/>
      <c r="W60" s="253"/>
      <c r="X60" s="253"/>
      <c r="Y60" s="253"/>
      <c r="Z60" s="253"/>
      <c r="AA60" s="253"/>
      <c r="AB60" s="253"/>
      <c r="AC60" s="253"/>
      <c r="AD60" s="253"/>
      <c r="AE60" s="253"/>
      <c r="AF60" s="253"/>
      <c r="AG60" s="253"/>
      <c r="AH60" s="253"/>
      <c r="AI60" s="253"/>
      <c r="AJ60" s="253"/>
      <c r="AK60" s="330"/>
      <c r="AL60" s="331" t="s">
        <v>548</v>
      </c>
      <c r="AM60" s="332">
        <v>886220</v>
      </c>
      <c r="AN60" s="333">
        <v>28248</v>
      </c>
      <c r="AO60" s="334">
        <v>-44</v>
      </c>
      <c r="AP60" s="335">
        <v>36247</v>
      </c>
      <c r="AQ60" s="336">
        <v>-13.2</v>
      </c>
      <c r="AR60" s="337">
        <v>-30.8</v>
      </c>
    </row>
    <row r="61" spans="1:44" x14ac:dyDescent="0.15">
      <c r="A61" s="257"/>
      <c r="B61" s="253"/>
      <c r="C61" s="253"/>
      <c r="D61" s="253"/>
      <c r="E61" s="253"/>
      <c r="F61" s="253"/>
      <c r="G61" s="253"/>
      <c r="H61" s="253"/>
      <c r="I61" s="253"/>
      <c r="J61" s="253"/>
      <c r="K61" s="253"/>
      <c r="L61" s="253"/>
      <c r="M61" s="253"/>
      <c r="N61" s="253"/>
      <c r="O61" s="253"/>
      <c r="P61" s="253"/>
      <c r="Q61" s="253"/>
      <c r="R61" s="253"/>
      <c r="S61" s="253"/>
      <c r="T61" s="253"/>
      <c r="U61" s="253"/>
      <c r="V61" s="253"/>
      <c r="W61" s="253"/>
      <c r="X61" s="253"/>
      <c r="Y61" s="253"/>
      <c r="Z61" s="253"/>
      <c r="AA61" s="253"/>
      <c r="AB61" s="253"/>
      <c r="AC61" s="253"/>
      <c r="AD61" s="253"/>
      <c r="AE61" s="253"/>
      <c r="AF61" s="253"/>
      <c r="AG61" s="253"/>
      <c r="AH61" s="253"/>
      <c r="AI61" s="253"/>
      <c r="AJ61" s="253"/>
      <c r="AK61" s="315" t="s">
        <v>553</v>
      </c>
      <c r="AL61" s="338"/>
      <c r="AM61" s="339">
        <v>1752426</v>
      </c>
      <c r="AN61" s="340">
        <v>54529</v>
      </c>
      <c r="AO61" s="341">
        <v>6.8</v>
      </c>
      <c r="AP61" s="342">
        <v>71746</v>
      </c>
      <c r="AQ61" s="343">
        <v>1.3</v>
      </c>
      <c r="AR61" s="329">
        <v>5.5</v>
      </c>
    </row>
    <row r="62" spans="1:44" x14ac:dyDescent="0.15">
      <c r="A62" s="257"/>
      <c r="B62" s="253"/>
      <c r="C62" s="253"/>
      <c r="D62" s="253"/>
      <c r="E62" s="253"/>
      <c r="F62" s="253"/>
      <c r="G62" s="253"/>
      <c r="H62" s="253"/>
      <c r="I62" s="253"/>
      <c r="J62" s="253"/>
      <c r="K62" s="253"/>
      <c r="L62" s="253"/>
      <c r="M62" s="253"/>
      <c r="N62" s="253"/>
      <c r="O62" s="253"/>
      <c r="P62" s="253"/>
      <c r="Q62" s="253"/>
      <c r="R62" s="253"/>
      <c r="S62" s="253"/>
      <c r="T62" s="253"/>
      <c r="U62" s="253"/>
      <c r="V62" s="253"/>
      <c r="W62" s="253"/>
      <c r="X62" s="253"/>
      <c r="Y62" s="253"/>
      <c r="Z62" s="253"/>
      <c r="AA62" s="253"/>
      <c r="AB62" s="253"/>
      <c r="AC62" s="253"/>
      <c r="AD62" s="253"/>
      <c r="AE62" s="253"/>
      <c r="AF62" s="253"/>
      <c r="AG62" s="253"/>
      <c r="AH62" s="253"/>
      <c r="AI62" s="253"/>
      <c r="AJ62" s="253"/>
      <c r="AK62" s="330"/>
      <c r="AL62" s="331" t="s">
        <v>548</v>
      </c>
      <c r="AM62" s="332">
        <v>1057994</v>
      </c>
      <c r="AN62" s="333">
        <v>32991</v>
      </c>
      <c r="AO62" s="334">
        <v>5.8</v>
      </c>
      <c r="AP62" s="335">
        <v>38524</v>
      </c>
      <c r="AQ62" s="336">
        <v>0.3</v>
      </c>
      <c r="AR62" s="337">
        <v>5.5</v>
      </c>
    </row>
    <row r="63" spans="1:44" x14ac:dyDescent="0.15">
      <c r="A63" s="257"/>
      <c r="B63" s="253"/>
      <c r="C63" s="253"/>
      <c r="D63" s="253"/>
      <c r="E63" s="253"/>
      <c r="F63" s="253"/>
      <c r="G63" s="253"/>
      <c r="H63" s="253"/>
      <c r="I63" s="253"/>
      <c r="J63" s="253"/>
      <c r="K63" s="253"/>
      <c r="L63" s="253"/>
      <c r="M63" s="253"/>
      <c r="N63" s="253"/>
      <c r="O63" s="253"/>
      <c r="P63" s="253"/>
      <c r="Q63" s="253"/>
      <c r="R63" s="253"/>
      <c r="S63" s="253"/>
      <c r="T63" s="253"/>
      <c r="U63" s="253"/>
      <c r="V63" s="253"/>
      <c r="W63" s="253"/>
      <c r="X63" s="253"/>
      <c r="Y63" s="253"/>
      <c r="Z63" s="253"/>
      <c r="AA63" s="253"/>
      <c r="AB63" s="253"/>
      <c r="AC63" s="253"/>
      <c r="AD63" s="253"/>
      <c r="AE63" s="253"/>
      <c r="AF63" s="253"/>
      <c r="AG63" s="253"/>
      <c r="AH63" s="253"/>
      <c r="AI63" s="253"/>
      <c r="AJ63" s="253"/>
      <c r="AK63" s="253"/>
      <c r="AL63" s="253"/>
      <c r="AM63" s="253"/>
      <c r="AN63" s="253"/>
      <c r="AO63" s="253"/>
      <c r="AP63" s="253"/>
      <c r="AQ63" s="253"/>
      <c r="AR63" s="253"/>
    </row>
    <row r="64" spans="1:44" x14ac:dyDescent="0.15">
      <c r="A64" s="257"/>
      <c r="B64" s="253"/>
      <c r="C64" s="253"/>
      <c r="D64" s="253"/>
      <c r="E64" s="253"/>
      <c r="F64" s="253"/>
      <c r="G64" s="253"/>
      <c r="H64" s="253"/>
      <c r="I64" s="253"/>
      <c r="J64" s="253"/>
      <c r="K64" s="253"/>
      <c r="L64" s="253"/>
      <c r="M64" s="253"/>
      <c r="N64" s="253"/>
      <c r="O64" s="253"/>
      <c r="P64" s="253"/>
      <c r="Q64" s="253"/>
      <c r="R64" s="253"/>
      <c r="S64" s="253"/>
      <c r="T64" s="253"/>
      <c r="U64" s="253"/>
      <c r="V64" s="253"/>
      <c r="W64" s="253"/>
      <c r="X64" s="253"/>
      <c r="Y64" s="253"/>
      <c r="Z64" s="253"/>
      <c r="AA64" s="253"/>
      <c r="AB64" s="253"/>
      <c r="AC64" s="253"/>
      <c r="AD64" s="253"/>
      <c r="AE64" s="253"/>
      <c r="AF64" s="253"/>
      <c r="AG64" s="253"/>
      <c r="AH64" s="253"/>
      <c r="AI64" s="253"/>
      <c r="AJ64" s="253"/>
      <c r="AK64" s="253"/>
      <c r="AL64" s="253"/>
      <c r="AM64" s="253"/>
      <c r="AN64" s="253"/>
      <c r="AO64" s="253"/>
      <c r="AP64" s="253"/>
      <c r="AQ64" s="253"/>
      <c r="AR64" s="253"/>
    </row>
    <row r="65" spans="1:46" x14ac:dyDescent="0.15">
      <c r="A65" s="257"/>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row>
    <row r="66" spans="1:46" x14ac:dyDescent="0.15">
      <c r="A66" s="344"/>
      <c r="B66" s="311"/>
      <c r="C66" s="311"/>
      <c r="D66" s="311"/>
      <c r="E66" s="311"/>
      <c r="F66" s="311"/>
      <c r="G66" s="311"/>
      <c r="H66" s="311"/>
      <c r="I66" s="311"/>
      <c r="J66" s="311"/>
      <c r="K66" s="311"/>
      <c r="L66" s="311"/>
      <c r="M66" s="311"/>
      <c r="N66" s="311"/>
      <c r="O66" s="311"/>
      <c r="P66" s="311"/>
      <c r="Q66" s="311"/>
      <c r="R66" s="311"/>
      <c r="S66" s="311"/>
      <c r="T66" s="311"/>
      <c r="U66" s="311"/>
      <c r="V66" s="311"/>
      <c r="W66" s="311"/>
      <c r="X66" s="311"/>
      <c r="Y66" s="311"/>
      <c r="Z66" s="311"/>
      <c r="AA66" s="311"/>
      <c r="AB66" s="311"/>
      <c r="AC66" s="311"/>
      <c r="AD66" s="311"/>
      <c r="AE66" s="311"/>
      <c r="AF66" s="311"/>
      <c r="AG66" s="311"/>
      <c r="AH66" s="311"/>
      <c r="AI66" s="311"/>
      <c r="AJ66" s="311"/>
      <c r="AK66" s="311"/>
      <c r="AL66" s="311"/>
      <c r="AM66" s="311"/>
      <c r="AN66" s="311"/>
      <c r="AO66" s="311"/>
      <c r="AP66" s="311"/>
      <c r="AQ66" s="311"/>
      <c r="AR66" s="311"/>
      <c r="AS66" s="345"/>
    </row>
    <row r="67" spans="1:46" ht="13.5" hidden="1" customHeight="1" x14ac:dyDescent="0.15">
      <c r="AK67" s="253"/>
      <c r="AL67" s="253"/>
      <c r="AM67" s="253"/>
      <c r="AN67" s="253"/>
      <c r="AO67" s="253"/>
      <c r="AP67" s="253"/>
      <c r="AQ67" s="253"/>
      <c r="AR67" s="253"/>
      <c r="AS67" s="253"/>
      <c r="AT67" s="253"/>
    </row>
    <row r="68" spans="1:46" ht="13.5" hidden="1" customHeight="1" x14ac:dyDescent="0.15">
      <c r="AK68" s="253"/>
      <c r="AL68" s="253"/>
      <c r="AM68" s="253"/>
      <c r="AN68" s="253"/>
      <c r="AO68" s="253"/>
      <c r="AP68" s="253"/>
      <c r="AQ68" s="253"/>
      <c r="AR68" s="253"/>
    </row>
    <row r="69" spans="1:46" ht="13.5" hidden="1" customHeight="1" x14ac:dyDescent="0.15">
      <c r="AK69" s="253"/>
      <c r="AL69" s="253"/>
      <c r="AM69" s="253"/>
      <c r="AN69" s="253"/>
      <c r="AO69" s="253"/>
      <c r="AP69" s="253"/>
      <c r="AQ69" s="253"/>
      <c r="AR69" s="253"/>
    </row>
    <row r="70" spans="1:46" hidden="1" x14ac:dyDescent="0.15">
      <c r="AK70" s="253"/>
      <c r="AL70" s="253"/>
      <c r="AM70" s="253"/>
      <c r="AN70" s="253"/>
      <c r="AO70" s="253"/>
      <c r="AP70" s="253"/>
      <c r="AQ70" s="253"/>
      <c r="AR70" s="253"/>
    </row>
    <row r="71" spans="1:46" hidden="1" x14ac:dyDescent="0.15">
      <c r="AK71" s="253"/>
      <c r="AL71" s="253"/>
      <c r="AM71" s="253"/>
      <c r="AN71" s="253"/>
      <c r="AO71" s="253"/>
      <c r="AP71" s="253"/>
      <c r="AQ71" s="253"/>
      <c r="AR71" s="253"/>
    </row>
    <row r="72" spans="1:46" hidden="1" x14ac:dyDescent="0.15">
      <c r="AK72" s="253"/>
      <c r="AL72" s="253"/>
      <c r="AM72" s="253"/>
      <c r="AN72" s="253"/>
      <c r="AO72" s="253"/>
      <c r="AP72" s="253"/>
      <c r="AQ72" s="253"/>
      <c r="AR72" s="253"/>
    </row>
    <row r="73" spans="1:46" hidden="1" x14ac:dyDescent="0.15">
      <c r="AK73" s="253"/>
      <c r="AL73" s="253"/>
      <c r="AM73" s="253"/>
      <c r="AN73" s="253"/>
      <c r="AO73" s="253"/>
      <c r="AP73" s="253"/>
      <c r="AQ73" s="253"/>
      <c r="AR73" s="253"/>
    </row>
  </sheetData>
  <sheetProtection algorithmName="SHA-512" hashValue="+rHZr1b0uWFCijoHa4NEgJGQO10NWclKW+DKwgP5aaR5buCj8x+7aqEeo1BmycnU563FUYlweBrlk1RV0v6aog==" saltValue="SsIPfCAKkqHFKsmVdextNw=="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80" zoomScaleNormal="80" zoomScaleSheetLayoutView="55" workbookViewId="0">
      <selection activeCell="AS26" sqref="AS26"/>
    </sheetView>
  </sheetViews>
  <sheetFormatPr defaultColWidth="0" defaultRowHeight="13.5" customHeight="1" zeroHeight="1" x14ac:dyDescent="0.15"/>
  <cols>
    <col min="1" max="125" width="2.5" style="251" customWidth="1"/>
    <col min="126" max="16384" width="9" style="250" hidden="1"/>
  </cols>
  <sheetData>
    <row r="1" spans="2:125" ht="13.5" customHeight="1" x14ac:dyDescent="0.15">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c r="DQ1" s="250"/>
      <c r="DR1" s="250"/>
      <c r="DS1" s="250"/>
      <c r="DT1" s="250"/>
      <c r="DU1" s="250"/>
    </row>
    <row r="2" spans="2:125" x14ac:dyDescent="0.15">
      <c r="B2" s="250"/>
      <c r="DG2" s="250"/>
    </row>
    <row r="3" spans="2:125" x14ac:dyDescent="0.15">
      <c r="C3" s="250"/>
      <c r="D3" s="250"/>
      <c r="E3" s="250"/>
      <c r="F3" s="250"/>
      <c r="G3" s="250"/>
      <c r="H3" s="250"/>
      <c r="I3" s="250"/>
      <c r="J3" s="250"/>
      <c r="K3" s="250"/>
      <c r="L3" s="250"/>
      <c r="M3" s="250"/>
      <c r="N3" s="250"/>
      <c r="O3" s="250"/>
      <c r="P3" s="250"/>
      <c r="Q3" s="250"/>
      <c r="R3" s="250"/>
      <c r="S3" s="250"/>
      <c r="T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0"/>
      <c r="AY3" s="250"/>
      <c r="AZ3" s="250"/>
      <c r="BA3" s="250"/>
      <c r="BB3" s="250"/>
      <c r="BC3" s="250"/>
      <c r="BD3" s="250"/>
      <c r="BE3" s="250"/>
      <c r="BF3" s="250"/>
      <c r="BG3" s="250"/>
      <c r="BH3" s="250"/>
      <c r="BI3" s="250"/>
      <c r="BJ3" s="250"/>
      <c r="BK3" s="250"/>
      <c r="BL3" s="250"/>
      <c r="BM3" s="250"/>
      <c r="BN3" s="250"/>
      <c r="BO3" s="250"/>
      <c r="BP3" s="250"/>
      <c r="BQ3" s="250"/>
      <c r="BR3" s="250"/>
      <c r="BS3" s="250"/>
      <c r="BT3" s="250"/>
      <c r="BU3" s="250"/>
      <c r="BV3" s="250"/>
      <c r="BW3" s="250"/>
      <c r="BX3" s="250"/>
      <c r="BY3" s="250"/>
      <c r="BZ3" s="250"/>
      <c r="CA3" s="250"/>
      <c r="CB3" s="250"/>
      <c r="CC3" s="250"/>
      <c r="CD3" s="250"/>
      <c r="CE3" s="250"/>
      <c r="CF3" s="250"/>
      <c r="CG3" s="250"/>
      <c r="CH3" s="250"/>
      <c r="CI3" s="250"/>
      <c r="CJ3" s="250"/>
      <c r="CK3" s="250"/>
      <c r="CL3" s="250"/>
      <c r="CM3" s="250"/>
      <c r="CN3" s="250"/>
      <c r="CO3" s="250"/>
      <c r="CP3" s="250"/>
      <c r="CQ3" s="250"/>
      <c r="CR3" s="250"/>
      <c r="CS3" s="250"/>
      <c r="CT3" s="250"/>
      <c r="CU3" s="250"/>
      <c r="CV3" s="250"/>
      <c r="CW3" s="250"/>
      <c r="CX3" s="250"/>
      <c r="CY3" s="250"/>
      <c r="CZ3" s="250"/>
      <c r="DA3" s="250"/>
      <c r="DB3" s="250"/>
      <c r="DC3" s="250"/>
      <c r="DD3" s="250"/>
      <c r="DE3" s="250"/>
      <c r="DF3" s="250"/>
      <c r="DH3" s="250"/>
      <c r="DI3" s="250"/>
      <c r="DJ3" s="250"/>
      <c r="DK3" s="250"/>
      <c r="DL3" s="250"/>
      <c r="DM3" s="250"/>
      <c r="DN3" s="250"/>
      <c r="DO3" s="250"/>
      <c r="DP3" s="250"/>
      <c r="DQ3" s="250"/>
      <c r="DR3" s="250"/>
      <c r="DS3" s="250"/>
      <c r="DT3" s="250"/>
      <c r="DU3" s="250"/>
    </row>
    <row r="4" spans="2:125" x14ac:dyDescent="0.15"/>
    <row r="5" spans="2:125" x14ac:dyDescent="0.15"/>
    <row r="6" spans="2:125" x14ac:dyDescent="0.15"/>
    <row r="7" spans="2:125" x14ac:dyDescent="0.15"/>
    <row r="8" spans="2:125" x14ac:dyDescent="0.15"/>
    <row r="9" spans="2:125" x14ac:dyDescent="0.15">
      <c r="DU9" s="25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0"/>
    </row>
    <row r="18" spans="125:125" x14ac:dyDescent="0.15"/>
    <row r="19" spans="125:125" x14ac:dyDescent="0.15"/>
    <row r="20" spans="125:125" x14ac:dyDescent="0.15">
      <c r="DU20" s="250"/>
    </row>
    <row r="21" spans="125:125" x14ac:dyDescent="0.15">
      <c r="DU21" s="25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0"/>
    </row>
    <row r="29" spans="125:125" x14ac:dyDescent="0.15"/>
    <row r="30" spans="125:125" x14ac:dyDescent="0.15"/>
    <row r="31" spans="125:125" x14ac:dyDescent="0.15"/>
    <row r="32" spans="125:125" x14ac:dyDescent="0.15"/>
    <row r="33" spans="2:125" x14ac:dyDescent="0.15">
      <c r="B33" s="250"/>
      <c r="G33" s="250"/>
      <c r="I33" s="250"/>
    </row>
    <row r="34" spans="2:125" x14ac:dyDescent="0.15">
      <c r="C34" s="250"/>
      <c r="P34" s="250"/>
      <c r="DE34" s="250"/>
      <c r="DH34" s="250"/>
    </row>
    <row r="35" spans="2:125" x14ac:dyDescent="0.15">
      <c r="D35" s="250"/>
      <c r="E35" s="250"/>
      <c r="DG35" s="250"/>
      <c r="DJ35" s="250"/>
      <c r="DP35" s="250"/>
      <c r="DQ35" s="250"/>
      <c r="DR35" s="250"/>
      <c r="DS35" s="250"/>
      <c r="DT35" s="250"/>
      <c r="DU35" s="250"/>
    </row>
    <row r="36" spans="2:125" x14ac:dyDescent="0.15">
      <c r="F36" s="250"/>
      <c r="H36" s="250"/>
      <c r="J36" s="250"/>
      <c r="K36" s="250"/>
      <c r="L36" s="250"/>
      <c r="M36" s="250"/>
      <c r="N36" s="250"/>
      <c r="O36" s="250"/>
      <c r="Q36" s="250"/>
      <c r="R36" s="250"/>
      <c r="S36" s="250"/>
      <c r="T36" s="250"/>
      <c r="U36" s="250"/>
      <c r="V36" s="250"/>
      <c r="W36" s="250"/>
      <c r="X36" s="250"/>
      <c r="Y36" s="250"/>
      <c r="Z36" s="250"/>
      <c r="AA36" s="250"/>
      <c r="AB36" s="250"/>
      <c r="AC36" s="250"/>
      <c r="AD36" s="250"/>
      <c r="AE36" s="250"/>
      <c r="AF36" s="250"/>
      <c r="AG36" s="250"/>
      <c r="AH36" s="250"/>
      <c r="AI36" s="250"/>
      <c r="AJ36" s="250"/>
      <c r="AK36" s="250"/>
      <c r="AL36" s="250"/>
      <c r="AM36" s="250"/>
      <c r="AN36" s="250"/>
      <c r="AO36" s="250"/>
      <c r="AP36" s="250"/>
      <c r="AQ36" s="250"/>
      <c r="AR36" s="250"/>
      <c r="AS36" s="250"/>
      <c r="AT36" s="250"/>
      <c r="AU36" s="250"/>
      <c r="AV36" s="250"/>
      <c r="AW36" s="250"/>
      <c r="AX36" s="250"/>
      <c r="AY36" s="250"/>
      <c r="AZ36" s="250"/>
      <c r="BA36" s="250"/>
      <c r="BB36" s="250"/>
      <c r="BC36" s="250"/>
      <c r="BD36" s="250"/>
      <c r="BE36" s="250"/>
      <c r="BF36" s="250"/>
      <c r="BG36" s="250"/>
      <c r="BH36" s="250"/>
      <c r="BI36" s="250"/>
      <c r="BJ36" s="250"/>
      <c r="BK36" s="250"/>
      <c r="BL36" s="250"/>
      <c r="BM36" s="250"/>
      <c r="BN36" s="250"/>
      <c r="BO36" s="250"/>
      <c r="BP36" s="250"/>
      <c r="BQ36" s="250"/>
      <c r="BR36" s="250"/>
      <c r="BS36" s="250"/>
      <c r="BT36" s="250"/>
      <c r="BU36" s="250"/>
      <c r="BV36" s="250"/>
      <c r="BW36" s="250"/>
      <c r="BX36" s="250"/>
      <c r="BY36" s="250"/>
      <c r="BZ36" s="250"/>
      <c r="CA36" s="250"/>
      <c r="CB36" s="250"/>
      <c r="CC36" s="250"/>
      <c r="CD36" s="250"/>
      <c r="CE36" s="250"/>
      <c r="CF36" s="250"/>
      <c r="CG36" s="250"/>
      <c r="CH36" s="250"/>
      <c r="CI36" s="250"/>
      <c r="CJ36" s="250"/>
      <c r="CK36" s="250"/>
      <c r="CL36" s="250"/>
      <c r="CM36" s="250"/>
      <c r="CN36" s="250"/>
      <c r="CO36" s="250"/>
      <c r="CP36" s="250"/>
      <c r="CQ36" s="250"/>
      <c r="CR36" s="250"/>
      <c r="CS36" s="250"/>
      <c r="CT36" s="250"/>
      <c r="CU36" s="250"/>
      <c r="CV36" s="250"/>
      <c r="CW36" s="250"/>
      <c r="CX36" s="250"/>
      <c r="CY36" s="250"/>
      <c r="CZ36" s="250"/>
      <c r="DA36" s="250"/>
      <c r="DB36" s="250"/>
      <c r="DC36" s="250"/>
      <c r="DD36" s="250"/>
      <c r="DF36" s="250"/>
      <c r="DI36" s="250"/>
      <c r="DK36" s="250"/>
      <c r="DL36" s="250"/>
      <c r="DM36" s="250"/>
      <c r="DN36" s="250"/>
      <c r="DO36" s="250"/>
      <c r="DP36" s="250"/>
      <c r="DQ36" s="250"/>
      <c r="DR36" s="250"/>
      <c r="DS36" s="250"/>
      <c r="DT36" s="250"/>
      <c r="DU36" s="250"/>
    </row>
    <row r="37" spans="2:125" x14ac:dyDescent="0.15">
      <c r="DU37" s="250"/>
    </row>
    <row r="38" spans="2:125" x14ac:dyDescent="0.15">
      <c r="DT38" s="250"/>
      <c r="DU38" s="250"/>
    </row>
    <row r="39" spans="2:125" x14ac:dyDescent="0.15"/>
    <row r="40" spans="2:125" x14ac:dyDescent="0.15">
      <c r="DH40" s="250"/>
    </row>
    <row r="41" spans="2:125" x14ac:dyDescent="0.15">
      <c r="DE41" s="250"/>
    </row>
    <row r="42" spans="2:125" x14ac:dyDescent="0.15">
      <c r="DG42" s="250"/>
      <c r="DJ42" s="250"/>
    </row>
    <row r="43" spans="2:125" x14ac:dyDescent="0.15">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250"/>
      <c r="BH43" s="250"/>
      <c r="BI43" s="250"/>
      <c r="BJ43" s="250"/>
      <c r="BK43" s="250"/>
      <c r="BL43" s="250"/>
      <c r="BM43" s="250"/>
      <c r="BN43" s="250"/>
      <c r="BO43" s="250"/>
      <c r="BP43" s="250"/>
      <c r="BQ43" s="250"/>
      <c r="BR43" s="250"/>
      <c r="BS43" s="250"/>
      <c r="BT43" s="250"/>
      <c r="BU43" s="250"/>
      <c r="BV43" s="250"/>
      <c r="BW43" s="250"/>
      <c r="BX43" s="250"/>
      <c r="BY43" s="250"/>
      <c r="BZ43" s="250"/>
      <c r="CA43" s="250"/>
      <c r="CB43" s="250"/>
      <c r="CC43" s="250"/>
      <c r="CD43" s="250"/>
      <c r="CE43" s="250"/>
      <c r="CF43" s="250"/>
      <c r="CG43" s="250"/>
      <c r="CH43" s="250"/>
      <c r="CI43" s="250"/>
      <c r="CJ43" s="250"/>
      <c r="CK43" s="250"/>
      <c r="CL43" s="250"/>
      <c r="CM43" s="250"/>
      <c r="CN43" s="250"/>
      <c r="CO43" s="250"/>
      <c r="CP43" s="250"/>
      <c r="CQ43" s="250"/>
      <c r="CR43" s="250"/>
      <c r="CS43" s="250"/>
      <c r="CT43" s="250"/>
      <c r="CU43" s="250"/>
      <c r="CV43" s="250"/>
      <c r="CW43" s="250"/>
      <c r="CX43" s="250"/>
      <c r="CY43" s="250"/>
      <c r="CZ43" s="250"/>
      <c r="DA43" s="250"/>
      <c r="DB43" s="250"/>
      <c r="DC43" s="250"/>
      <c r="DD43" s="250"/>
      <c r="DF43" s="250"/>
      <c r="DI43" s="250"/>
      <c r="DK43" s="250"/>
      <c r="DL43" s="250"/>
      <c r="DM43" s="250"/>
      <c r="DN43" s="250"/>
      <c r="DO43" s="250"/>
      <c r="DP43" s="250"/>
      <c r="DQ43" s="250"/>
      <c r="DR43" s="250"/>
      <c r="DS43" s="250"/>
      <c r="DT43" s="250"/>
      <c r="DU43" s="250"/>
    </row>
    <row r="44" spans="2:125" x14ac:dyDescent="0.15">
      <c r="DU44" s="250"/>
    </row>
    <row r="45" spans="2:125" x14ac:dyDescent="0.15"/>
    <row r="46" spans="2:125" x14ac:dyDescent="0.15"/>
    <row r="47" spans="2:125" x14ac:dyDescent="0.15"/>
    <row r="48" spans="2:125" x14ac:dyDescent="0.15">
      <c r="DT48" s="250"/>
      <c r="DU48" s="250"/>
    </row>
    <row r="49" spans="120:125" x14ac:dyDescent="0.15">
      <c r="DU49" s="250"/>
    </row>
    <row r="50" spans="120:125" x14ac:dyDescent="0.15">
      <c r="DU50" s="250"/>
    </row>
    <row r="51" spans="120:125" x14ac:dyDescent="0.15">
      <c r="DP51" s="250"/>
      <c r="DQ51" s="250"/>
      <c r="DR51" s="250"/>
      <c r="DS51" s="250"/>
      <c r="DT51" s="250"/>
      <c r="DU51" s="250"/>
    </row>
    <row r="52" spans="120:125" x14ac:dyDescent="0.15"/>
    <row r="53" spans="120:125" x14ac:dyDescent="0.15"/>
    <row r="54" spans="120:125" x14ac:dyDescent="0.15">
      <c r="DU54" s="250"/>
    </row>
    <row r="55" spans="120:125" x14ac:dyDescent="0.15"/>
    <row r="56" spans="120:125" x14ac:dyDescent="0.15"/>
    <row r="57" spans="120:125" x14ac:dyDescent="0.15"/>
    <row r="58" spans="120:125" x14ac:dyDescent="0.15">
      <c r="DU58" s="250"/>
    </row>
    <row r="59" spans="120:125" x14ac:dyDescent="0.15"/>
    <row r="60" spans="120:125" x14ac:dyDescent="0.15"/>
    <row r="61" spans="120:125" x14ac:dyDescent="0.15"/>
    <row r="62" spans="120:125" x14ac:dyDescent="0.15"/>
    <row r="63" spans="120:125" x14ac:dyDescent="0.15">
      <c r="DU63" s="250"/>
    </row>
    <row r="64" spans="120:125" x14ac:dyDescent="0.15">
      <c r="DT64" s="250"/>
      <c r="DU64" s="250"/>
    </row>
    <row r="65" spans="123:125" x14ac:dyDescent="0.15"/>
    <row r="66" spans="123:125" x14ac:dyDescent="0.15"/>
    <row r="67" spans="123:125" x14ac:dyDescent="0.15"/>
    <row r="68" spans="123:125" x14ac:dyDescent="0.15"/>
    <row r="69" spans="123:125" x14ac:dyDescent="0.15">
      <c r="DS69" s="250"/>
      <c r="DT69" s="250"/>
      <c r="DU69" s="25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0"/>
    </row>
    <row r="83" spans="116:125" x14ac:dyDescent="0.15">
      <c r="DM83" s="250"/>
      <c r="DN83" s="250"/>
      <c r="DO83" s="250"/>
      <c r="DP83" s="250"/>
      <c r="DQ83" s="250"/>
      <c r="DR83" s="250"/>
      <c r="DS83" s="250"/>
      <c r="DT83" s="250"/>
      <c r="DU83" s="250"/>
    </row>
    <row r="84" spans="116:125" x14ac:dyDescent="0.15"/>
    <row r="85" spans="116:125" x14ac:dyDescent="0.15"/>
    <row r="86" spans="116:125" x14ac:dyDescent="0.15"/>
    <row r="87" spans="116:125" x14ac:dyDescent="0.15"/>
    <row r="88" spans="116:125" x14ac:dyDescent="0.15">
      <c r="DU88" s="25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0"/>
      <c r="DT94" s="250"/>
      <c r="DU94" s="250"/>
    </row>
    <row r="95" spans="116:125" ht="13.5" customHeight="1" x14ac:dyDescent="0.15">
      <c r="DU95" s="25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0"/>
    </row>
    <row r="102" spans="124:125" ht="13.5" customHeight="1" x14ac:dyDescent="0.15"/>
    <row r="103" spans="124:125" ht="13.5" customHeight="1" x14ac:dyDescent="0.15"/>
    <row r="104" spans="124:125" ht="13.5" customHeight="1" x14ac:dyDescent="0.15">
      <c r="DT104" s="250"/>
      <c r="DU104" s="25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0" t="s">
        <v>555</v>
      </c>
    </row>
    <row r="121" spans="125:125" ht="13.5" hidden="1" customHeight="1" x14ac:dyDescent="0.15">
      <c r="DU121" s="250"/>
    </row>
  </sheetData>
  <sheetProtection algorithmName="SHA-512" hashValue="LrofJejRc+Es5Rv9oSy7Ef36acfa41j8FlYYhtq6G74u4JE3Xu4bsSIr9+Z8MLoBknmES62CVUAXw/S5XxE0qw==" saltValue="Yh3NreRI+79G+V75WF/UQ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80" zoomScaleNormal="80" zoomScaleSheetLayoutView="55" workbookViewId="0">
      <selection activeCell="AI26" sqref="AI26"/>
    </sheetView>
  </sheetViews>
  <sheetFormatPr defaultColWidth="0" defaultRowHeight="13.5" customHeight="1" zeroHeight="1" x14ac:dyDescent="0.15"/>
  <cols>
    <col min="1" max="125" width="2.5" style="251" customWidth="1"/>
    <col min="126" max="142" width="0" style="250" hidden="1" customWidth="1"/>
    <col min="143" max="16384" width="9" style="250" hidden="1"/>
  </cols>
  <sheetData>
    <row r="1" spans="1:125" ht="13.5" customHeight="1" x14ac:dyDescent="0.15">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c r="DQ1" s="250"/>
      <c r="DR1" s="250"/>
      <c r="DS1" s="250"/>
      <c r="DT1" s="250"/>
      <c r="DU1" s="250"/>
    </row>
    <row r="2" spans="1:125" x14ac:dyDescent="0.15">
      <c r="B2" s="250"/>
      <c r="T2" s="250"/>
    </row>
    <row r="3" spans="1:125" x14ac:dyDescent="0.15">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0"/>
      <c r="AY3" s="250"/>
      <c r="AZ3" s="250"/>
      <c r="BA3" s="250"/>
      <c r="BB3" s="250"/>
      <c r="BC3" s="250"/>
      <c r="BD3" s="250"/>
      <c r="BE3" s="250"/>
      <c r="BF3" s="250"/>
      <c r="BG3" s="250"/>
      <c r="BH3" s="250"/>
      <c r="BI3" s="250"/>
      <c r="BJ3" s="250"/>
      <c r="BK3" s="250"/>
      <c r="BL3" s="250"/>
      <c r="BM3" s="250"/>
      <c r="BN3" s="250"/>
      <c r="BO3" s="250"/>
      <c r="BP3" s="250"/>
      <c r="BQ3" s="250"/>
      <c r="BR3" s="250"/>
      <c r="BS3" s="250"/>
      <c r="BT3" s="250"/>
      <c r="BU3" s="250"/>
      <c r="BV3" s="250"/>
      <c r="BW3" s="250"/>
      <c r="BX3" s="250"/>
      <c r="BY3" s="250"/>
      <c r="BZ3" s="250"/>
      <c r="CA3" s="250"/>
      <c r="CB3" s="250"/>
      <c r="CC3" s="250"/>
      <c r="CD3" s="250"/>
      <c r="CE3" s="250"/>
      <c r="CF3" s="250"/>
      <c r="CG3" s="250"/>
      <c r="CH3" s="250"/>
      <c r="CI3" s="250"/>
      <c r="CJ3" s="250"/>
      <c r="CK3" s="250"/>
      <c r="CL3" s="250"/>
      <c r="CM3" s="250"/>
      <c r="CN3" s="250"/>
      <c r="CO3" s="250"/>
      <c r="CP3" s="250"/>
      <c r="CQ3" s="250"/>
      <c r="CR3" s="250"/>
      <c r="CS3" s="250"/>
      <c r="CT3" s="250"/>
      <c r="CU3" s="250"/>
      <c r="CV3" s="250"/>
      <c r="CW3" s="250"/>
      <c r="CX3" s="250"/>
      <c r="CY3" s="250"/>
      <c r="CZ3" s="250"/>
      <c r="DA3" s="250"/>
      <c r="DB3" s="250"/>
      <c r="DC3" s="250"/>
      <c r="DD3" s="250"/>
      <c r="DE3" s="250"/>
      <c r="DF3" s="250"/>
      <c r="DG3" s="250"/>
      <c r="DH3" s="250"/>
      <c r="DI3" s="250"/>
      <c r="DJ3" s="250"/>
      <c r="DK3" s="250"/>
      <c r="DL3" s="250"/>
      <c r="DM3" s="250"/>
      <c r="DN3" s="250"/>
      <c r="DO3" s="250"/>
      <c r="DP3" s="250"/>
      <c r="DQ3" s="250"/>
      <c r="DR3" s="250"/>
      <c r="DS3" s="250"/>
      <c r="DT3" s="250"/>
      <c r="DU3" s="25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0"/>
      <c r="G33" s="250"/>
      <c r="I33" s="250"/>
    </row>
    <row r="34" spans="2:125" x14ac:dyDescent="0.15">
      <c r="C34" s="250"/>
      <c r="P34" s="250"/>
      <c r="R34" s="250"/>
      <c r="U34" s="250"/>
    </row>
    <row r="35" spans="2:125" x14ac:dyDescent="0.15">
      <c r="D35" s="250"/>
      <c r="E35" s="250"/>
      <c r="T35" s="250"/>
      <c r="W35" s="250"/>
      <c r="X35" s="250"/>
      <c r="Y35" s="250"/>
      <c r="Z35" s="250"/>
      <c r="AA35" s="250"/>
      <c r="AB35" s="250"/>
      <c r="AC35" s="250"/>
      <c r="AD35" s="250"/>
      <c r="AE35" s="250"/>
      <c r="AF35" s="250"/>
      <c r="AG35" s="250"/>
      <c r="AH35" s="250"/>
      <c r="AI35" s="250"/>
      <c r="AJ35" s="250"/>
      <c r="AK35" s="250"/>
      <c r="AL35" s="250"/>
      <c r="AM35" s="250"/>
      <c r="AN35" s="250"/>
      <c r="AO35" s="250"/>
      <c r="AP35" s="250"/>
      <c r="AQ35" s="250"/>
      <c r="AR35" s="250"/>
      <c r="AS35" s="250"/>
      <c r="AT35" s="250"/>
      <c r="AU35" s="250"/>
      <c r="AV35" s="250"/>
      <c r="AW35" s="250"/>
      <c r="AX35" s="250"/>
      <c r="AY35" s="250"/>
      <c r="AZ35" s="250"/>
      <c r="BA35" s="250"/>
      <c r="BB35" s="250"/>
      <c r="BC35" s="250"/>
      <c r="BD35" s="250"/>
      <c r="BE35" s="250"/>
      <c r="BF35" s="250"/>
      <c r="BG35" s="250"/>
      <c r="BH35" s="250"/>
      <c r="BI35" s="250"/>
      <c r="BJ35" s="250"/>
      <c r="BK35" s="250"/>
      <c r="BL35" s="250"/>
      <c r="BM35" s="250"/>
      <c r="BN35" s="250"/>
      <c r="BO35" s="250"/>
      <c r="BP35" s="250"/>
      <c r="BQ35" s="250"/>
      <c r="BR35" s="250"/>
      <c r="BS35" s="250"/>
      <c r="BT35" s="250"/>
      <c r="BU35" s="250"/>
      <c r="BV35" s="250"/>
      <c r="BW35" s="250"/>
      <c r="BX35" s="250"/>
      <c r="BY35" s="250"/>
      <c r="BZ35" s="250"/>
      <c r="CA35" s="250"/>
      <c r="CB35" s="250"/>
      <c r="CC35" s="250"/>
      <c r="CD35" s="250"/>
      <c r="CE35" s="250"/>
      <c r="CF35" s="250"/>
      <c r="CG35" s="250"/>
      <c r="CH35" s="250"/>
      <c r="CI35" s="250"/>
      <c r="CJ35" s="250"/>
      <c r="CK35" s="250"/>
      <c r="CL35" s="250"/>
      <c r="CM35" s="250"/>
      <c r="CN35" s="250"/>
      <c r="CO35" s="250"/>
      <c r="CP35" s="250"/>
      <c r="CQ35" s="250"/>
      <c r="CR35" s="250"/>
      <c r="CS35" s="250"/>
      <c r="CT35" s="250"/>
      <c r="CU35" s="250"/>
      <c r="CV35" s="250"/>
      <c r="CW35" s="250"/>
      <c r="CX35" s="250"/>
      <c r="CY35" s="250"/>
      <c r="CZ35" s="250"/>
      <c r="DA35" s="250"/>
      <c r="DB35" s="250"/>
      <c r="DC35" s="250"/>
      <c r="DD35" s="250"/>
      <c r="DE35" s="250"/>
      <c r="DF35" s="250"/>
      <c r="DG35" s="250"/>
      <c r="DH35" s="250"/>
      <c r="DI35" s="250"/>
      <c r="DJ35" s="250"/>
      <c r="DK35" s="250"/>
      <c r="DL35" s="250"/>
      <c r="DM35" s="250"/>
      <c r="DN35" s="250"/>
      <c r="DO35" s="250"/>
      <c r="DP35" s="250"/>
      <c r="DQ35" s="250"/>
      <c r="DR35" s="250"/>
      <c r="DS35" s="250"/>
      <c r="DT35" s="250"/>
      <c r="DU35" s="250"/>
    </row>
    <row r="36" spans="2:125" x14ac:dyDescent="0.15">
      <c r="F36" s="250"/>
      <c r="H36" s="250"/>
      <c r="J36" s="250"/>
      <c r="K36" s="250"/>
      <c r="L36" s="250"/>
      <c r="M36" s="250"/>
      <c r="N36" s="250"/>
      <c r="O36" s="250"/>
      <c r="Q36" s="250"/>
      <c r="S36" s="250"/>
      <c r="V36" s="250"/>
    </row>
    <row r="37" spans="2:125" x14ac:dyDescent="0.15"/>
    <row r="38" spans="2:125" x14ac:dyDescent="0.15"/>
    <row r="39" spans="2:125" x14ac:dyDescent="0.15"/>
    <row r="40" spans="2:125" x14ac:dyDescent="0.15">
      <c r="U40" s="250"/>
    </row>
    <row r="41" spans="2:125" x14ac:dyDescent="0.15">
      <c r="R41" s="250"/>
    </row>
    <row r="42" spans="2:125" x14ac:dyDescent="0.15">
      <c r="T42" s="250"/>
      <c r="W42" s="250"/>
      <c r="X42" s="250"/>
      <c r="Y42" s="250"/>
      <c r="Z42" s="250"/>
      <c r="AA42" s="250"/>
      <c r="AB42" s="250"/>
      <c r="AC42" s="250"/>
      <c r="AD42" s="250"/>
      <c r="AE42" s="250"/>
      <c r="AF42" s="250"/>
      <c r="AG42" s="250"/>
      <c r="AH42" s="250"/>
      <c r="AI42" s="250"/>
      <c r="AJ42" s="250"/>
      <c r="AK42" s="250"/>
      <c r="AL42" s="250"/>
      <c r="AM42" s="250"/>
      <c r="AN42" s="250"/>
      <c r="AO42" s="250"/>
      <c r="AP42" s="250"/>
      <c r="AQ42" s="250"/>
      <c r="AR42" s="250"/>
      <c r="AS42" s="250"/>
      <c r="AT42" s="250"/>
      <c r="AU42" s="250"/>
      <c r="AV42" s="250"/>
      <c r="AW42" s="250"/>
      <c r="AX42" s="250"/>
      <c r="AY42" s="250"/>
      <c r="AZ42" s="250"/>
      <c r="BA42" s="250"/>
      <c r="BB42" s="250"/>
      <c r="BC42" s="250"/>
      <c r="BD42" s="250"/>
      <c r="BE42" s="250"/>
      <c r="BF42" s="250"/>
      <c r="BG42" s="250"/>
      <c r="BH42" s="250"/>
      <c r="BI42" s="250"/>
      <c r="BJ42" s="250"/>
      <c r="BK42" s="250"/>
      <c r="BL42" s="250"/>
      <c r="BM42" s="250"/>
      <c r="BN42" s="250"/>
      <c r="BO42" s="250"/>
      <c r="BP42" s="250"/>
      <c r="BQ42" s="250"/>
      <c r="BR42" s="250"/>
      <c r="BS42" s="250"/>
      <c r="BT42" s="250"/>
      <c r="BU42" s="250"/>
      <c r="BV42" s="250"/>
      <c r="BW42" s="250"/>
      <c r="BX42" s="250"/>
      <c r="BY42" s="250"/>
      <c r="BZ42" s="250"/>
      <c r="CA42" s="250"/>
      <c r="CB42" s="250"/>
      <c r="CC42" s="250"/>
      <c r="CD42" s="250"/>
      <c r="CE42" s="250"/>
      <c r="CF42" s="250"/>
      <c r="CG42" s="250"/>
      <c r="CH42" s="250"/>
      <c r="CI42" s="250"/>
      <c r="CJ42" s="250"/>
      <c r="CK42" s="250"/>
      <c r="CL42" s="250"/>
      <c r="CM42" s="250"/>
      <c r="CN42" s="250"/>
      <c r="CO42" s="250"/>
      <c r="CP42" s="250"/>
      <c r="CQ42" s="250"/>
      <c r="CR42" s="250"/>
      <c r="CS42" s="250"/>
      <c r="CT42" s="250"/>
      <c r="CU42" s="250"/>
      <c r="CV42" s="250"/>
      <c r="CW42" s="250"/>
      <c r="CX42" s="250"/>
      <c r="CY42" s="250"/>
      <c r="CZ42" s="250"/>
      <c r="DA42" s="250"/>
      <c r="DB42" s="250"/>
      <c r="DC42" s="250"/>
      <c r="DD42" s="250"/>
      <c r="DE42" s="250"/>
      <c r="DF42" s="250"/>
      <c r="DG42" s="250"/>
      <c r="DH42" s="250"/>
      <c r="DI42" s="250"/>
      <c r="DJ42" s="250"/>
      <c r="DK42" s="250"/>
      <c r="DL42" s="250"/>
      <c r="DM42" s="250"/>
      <c r="DN42" s="250"/>
      <c r="DO42" s="250"/>
      <c r="DP42" s="250"/>
      <c r="DQ42" s="250"/>
      <c r="DR42" s="250"/>
      <c r="DS42" s="250"/>
      <c r="DT42" s="250"/>
      <c r="DU42" s="250"/>
    </row>
    <row r="43" spans="2:125" x14ac:dyDescent="0.15">
      <c r="Q43" s="250"/>
      <c r="S43" s="250"/>
      <c r="V43" s="25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1" t="s">
        <v>556</v>
      </c>
    </row>
  </sheetData>
  <sheetProtection algorithmName="SHA-512" hashValue="qq8wbkDDQsVd8c/UYrvasqn9gRoIHG8Lern5ue+WbG94kaN/Ynl7ZkxlrZ2LkQUM1X/fRw6lHUdJNT/ypJYOLg==" saltValue="UbO/27jQJqE4SSzZZhy/2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80" zoomScaleNormal="80" zoomScaleSheetLayoutView="100" workbookViewId="0">
      <selection activeCell="E45" sqref="E45"/>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557</v>
      </c>
      <c r="G46" s="8" t="s">
        <v>558</v>
      </c>
      <c r="H46" s="8" t="s">
        <v>559</v>
      </c>
      <c r="I46" s="8" t="s">
        <v>560</v>
      </c>
      <c r="J46" s="9" t="s">
        <v>561</v>
      </c>
    </row>
    <row r="47" spans="2:10" ht="57.75" customHeight="1" x14ac:dyDescent="0.15">
      <c r="B47" s="10"/>
      <c r="C47" s="1172" t="s">
        <v>3</v>
      </c>
      <c r="D47" s="1172"/>
      <c r="E47" s="1173"/>
      <c r="F47" s="11">
        <v>15.12</v>
      </c>
      <c r="G47" s="12">
        <v>9.23</v>
      </c>
      <c r="H47" s="12">
        <v>10.48</v>
      </c>
      <c r="I47" s="12">
        <v>9.25</v>
      </c>
      <c r="J47" s="13">
        <v>19.27</v>
      </c>
    </row>
    <row r="48" spans="2:10" ht="57.75" customHeight="1" x14ac:dyDescent="0.15">
      <c r="B48" s="14"/>
      <c r="C48" s="1174" t="s">
        <v>4</v>
      </c>
      <c r="D48" s="1174"/>
      <c r="E48" s="1175"/>
      <c r="F48" s="15">
        <v>6.04</v>
      </c>
      <c r="G48" s="16">
        <v>10.97</v>
      </c>
      <c r="H48" s="16">
        <v>6.38</v>
      </c>
      <c r="I48" s="16">
        <v>12.7</v>
      </c>
      <c r="J48" s="17">
        <v>12.31</v>
      </c>
    </row>
    <row r="49" spans="2:10" ht="57.75" customHeight="1" thickBot="1" x14ac:dyDescent="0.2">
      <c r="B49" s="18"/>
      <c r="C49" s="1176" t="s">
        <v>5</v>
      </c>
      <c r="D49" s="1176"/>
      <c r="E49" s="1177"/>
      <c r="F49" s="19" t="s">
        <v>562</v>
      </c>
      <c r="G49" s="20">
        <v>0.19</v>
      </c>
      <c r="H49" s="20" t="s">
        <v>563</v>
      </c>
      <c r="I49" s="20">
        <v>5.74</v>
      </c>
      <c r="J49" s="21">
        <v>10.68</v>
      </c>
    </row>
    <row r="50" spans="2:10" x14ac:dyDescent="0.15"/>
  </sheetData>
  <sheetProtection algorithmName="SHA-512" hashValue="ayI6MgMKKVRHZiY84QVdALIAkHkhwbMcfHoDXCm/yFisIiWNx/P3xNJdqYChja7mhtP1SlNtqlHu8rZHDGKwuA==" saltValue="AmoXNhaBYBWwEMXgraWuj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headerFooter alignWithMargins="0">
    <oddFooter>&amp;C&amp;P/&amp;N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黒崎　剛生</cp:lastModifiedBy>
  <dcterms:modified xsi:type="dcterms:W3CDTF">2023-12-11T23:34:18Z</dcterms:modified>
</cp:coreProperties>
</file>