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vmexfl01\インターネット_業務\総務課\04 財政担当\黒﨑仮置き\"/>
    </mc:Choice>
  </mc:AlternateContent>
  <bookViews>
    <workbookView xWindow="0" yWindow="0" windowWidth="20490" windowHeight="75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CO34" i="10" l="1"/>
  <c r="CO35" i="10" s="1"/>
</calcChain>
</file>

<file path=xl/sharedStrings.xml><?xml version="1.0" encoding="utf-8"?>
<sst xmlns="http://schemas.openxmlformats.org/spreadsheetml/2006/main" count="1120" uniqueCount="621">
  <si>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</si>
  <si>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</si>
  <si>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</si>
  <si>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</si>
  <si>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</si>
  <si>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</si>
  <si>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</si>
  <si>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</si>
  <si>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</si>
  <si>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</si>
  <si>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</si>
  <si>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</si>
  <si>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</si>
  <si>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</si>
  <si>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</si>
  <si>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</si>
  <si>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</si>
  <si>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</si>
  <si>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</si>
  <si>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</si>
  <si>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</si>
  <si>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</si>
  <si>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</si>
  <si>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</si>
  <si>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</si>
  <si>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</si>
  <si>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</si>
  <si>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</si>
  <si>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</si>
  <si>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</si>
  <si>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</si>
  <si>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</si>
  <si>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</si>
  <si>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</si>
  <si>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</si>
  <si>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</si>
  <si>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</si>
  <si>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</si>
  <si>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</si>
  <si>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</si>
  <si>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</si>
  <si>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</si>
  <si>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</si>
  <si>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</si>
  <si>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</si>
  <si>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</si>
  <si>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</si>
  <si>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</si>
  <si>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</si>
  <si>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</si>
  <si>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</si>
  <si>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</si>
  <si>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</si>
  <si>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</si>
  <si>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</si>
  <si>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</si>
  <si>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</si>
  <si>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</si>
  <si>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</si>
  <si>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</si>
  <si>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</si>
  <si>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</si>
  <si>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</si>
  <si>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</si>
  <si>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</si>
  <si>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</si>
  <si>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</si>
  <si>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</si>
  <si>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</si>
  <si>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</si>
  <si>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</si>
  <si>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</si>
  <si>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</si>
  <si>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</si>
  <si>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</si>
  <si>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</si>
  <si>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</si>
  <si>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</si>
  <si>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</si>
  <si>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</si>
  <si>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</si>
  <si>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</si>
  <si>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</si>
  <si>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</si>
  <si>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</si>
  <si>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</si>
  <si>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</si>
  <si>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</si>
  <si>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</si>
  <si>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</si>
  <si>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</si>
  <si>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</si>
  <si>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</si>
  <si>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</si>
  <si>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</si>
  <si>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</si>
  <si>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</si>
  <si>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</si>
  <si>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</si>
  <si>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</si>
  <si>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</si>
  <si>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</si>
  <si>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</si>
  <si>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</si>
  <si>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</si>
  <si>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</si>
  <si>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</si>
  <si>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</si>
  <si>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</si>
  <si>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</si>
  <si>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</si>
  <si>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</si>
  <si>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</si>
  <si>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</si>
  <si>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</si>
  <si>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</si>
  <si>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</si>
  <si>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</si>
  <si>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</si>
  <si>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</si>
  <si>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</si>
  <si>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</si>
  <si>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</si>
  <si>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</si>
  <si>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</si>
  <si>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</si>
  <si>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</si>
  <si>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</si>
  <si>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</si>
  <si>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</si>
  <si>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</si>
  <si>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</si>
  <si>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</si>
  <si>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</si>
  <si>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</si>
  <si>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</si>
  <si>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</si>
  <si>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</si>
  <si>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</si>
  <si>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</si>
  <si>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</si>
  <si>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</si>
  <si>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</si>
  <si>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</si>
  <si>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</si>
  <si>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</si>
  <si>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</si>
  <si>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</si>
  <si>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</si>
  <si>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</si>
  <si>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</si>
  <si>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</si>
  <si>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</si>
  <si>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</si>
  <si>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</si>
  <si>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</si>
  <si>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</si>
  <si>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</si>
  <si>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</si>
  <si>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</si>
  <si>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</si>
  <si>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</si>
  <si>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</si>
  <si>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</si>
  <si>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</si>
  <si>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</si>
  <si>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</si>
  <si>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</si>
  <si>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</si>
  <si>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</si>
  <si>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</si>
  <si>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</si>
  <si>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</si>
  <si>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</si>
  <si>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</si>
  <si>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</si>
  <si>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</si>
  <si>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</si>
  <si>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</si>
  <si>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</si>
  <si>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</si>
  <si>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</si>
  <si>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</si>
  <si>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</si>
  <si>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</si>
  <si>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</si>
  <si>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</si>
  <si>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</si>
  <si>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</si>
  <si>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</si>
  <si>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</si>
  <si>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</si>
  <si>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</si>
  <si>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</si>
  <si>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</si>
  <si>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</si>
  <si>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</si>
  <si>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</si>
  <si>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</si>
  <si>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</si>
  <si>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</si>
  <si>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</si>
  <si>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</si>
  <si>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</si>
  <si>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</si>
  <si>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</si>
  <si>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</si>
  <si>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</si>
  <si>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</si>
  <si>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</si>
  <si>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</si>
  <si>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</si>
  <si>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栃木県矢板市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</si>
  <si>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</si>
  <si>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</si>
  <si>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</si>
  <si>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</si>
  <si>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</si>
  <si>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</si>
  <si>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</si>
  <si>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</si>
  <si>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</si>
  <si>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</si>
  <si>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</si>
  <si>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</si>
  <si>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</si>
  <si>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</si>
  <si>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</si>
  <si>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</si>
  <si>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</si>
  <si>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</si>
  <si>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</si>
  <si>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</si>
  <si>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</si>
  <si>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</si>
  <si>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</si>
  <si>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</si>
  <si>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</si>
  <si>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</si>
  <si>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</si>
  <si>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</si>
  <si>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</si>
  <si>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</si>
  <si>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</si>
  <si>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</si>
  <si>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</si>
  <si>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</si>
  <si>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</si>
  <si>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</si>
  <si>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</si>
  <si>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</si>
  <si>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</si>
  <si>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</si>
  <si>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</si>
  <si>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</si>
  <si>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</si>
  <si>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</si>
  <si>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</si>
  <si>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</si>
  <si>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</si>
  <si>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</si>
  <si>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</si>
  <si>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</si>
  <si>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</si>
  <si>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</si>
  <si>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</si>
  <si>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</si>
  <si>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</si>
  <si>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</si>
  <si>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</si>
  <si>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</si>
  <si>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</si>
  <si>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</si>
  <si>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</si>
  <si>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</si>
  <si>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</si>
  <si>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</si>
  <si>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</si>
  <si>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</si>
  <si>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</si>
  <si>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</si>
  <si>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</si>
  <si>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</si>
  <si>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</si>
  <si>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</si>
  <si>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</si>
  <si>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</si>
  <si>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</si>
  <si>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</si>
  <si>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</si>
  <si>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</si>
  <si>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</si>
  <si>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</si>
  <si>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</si>
  <si>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</si>
  <si>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</si>
  <si>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</si>
  <si>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</si>
  <si>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</si>
  <si>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</si>
  <si>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</si>
  <si>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</si>
  <si>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</si>
  <si>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</si>
  <si>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</si>
  <si>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</si>
  <si>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</si>
  <si>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</si>
  <si>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</si>
  <si>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</si>
  <si>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</si>
  <si>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</si>
  <si>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</si>
  <si>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</si>
  <si>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</si>
  <si>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</si>
  <si>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</si>
  <si>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</si>
  <si>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</si>
  <si>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</si>
  <si>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</si>
  <si>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</si>
  <si>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</si>
  <si>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</si>
  <si>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</si>
  <si>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</si>
  <si>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</si>
  <si>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</si>
  <si>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</si>
  <si>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</si>
  <si>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</si>
  <si>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</si>
  <si>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</si>
  <si>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</si>
  <si>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</si>
  <si>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</si>
  <si>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その他</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</si>
  <si>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</si>
  <si>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</si>
  <si>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</si>
  <si>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</si>
  <si>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</si>
  <si>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</si>
  <si>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</si>
  <si>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</si>
  <si>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</si>
  <si>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</si>
  <si>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</si>
  <si>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</si>
  <si>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</si>
  <si>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</si>
  <si>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</si>
  <si>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</si>
  <si>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</si>
  <si>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</si>
  <si>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</si>
  <si>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</si>
  <si>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</si>
  <si>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</si>
  <si>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</si>
  <si>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</si>
  <si>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</si>
  <si>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</si>
  <si>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</si>
  <si>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</si>
  <si>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栃木県矢板市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</si>
  <si>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</si>
  <si>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</si>
  <si>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</si>
  <si>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</si>
  <si>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</si>
  <si>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</si>
  <si>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</si>
  <si>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</si>
  <si>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</si>
  <si>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</si>
  <si>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</si>
  <si>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</si>
  <si>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</si>
  <si>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</si>
  <si>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</si>
  <si>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</si>
  <si>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</si>
  <si>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</si>
  <si>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</si>
  <si>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</si>
  <si>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ハッピーハイランド矢板排水処理事業特別会計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</si>
  <si>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</si>
  <si>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</si>
  <si>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</si>
  <si>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</si>
  <si>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</si>
  <si>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</si>
  <si>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</si>
  <si>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</si>
  <si>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</si>
  <si>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</si>
  <si>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</si>
  <si>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</si>
  <si>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</si>
  <si>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</si>
  <si>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</si>
  <si>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</si>
  <si>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</si>
  <si>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</si>
  <si>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</si>
  <si>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</si>
  <si>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</si>
  <si>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</si>
  <si>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</si>
  <si>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</si>
  <si>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</si>
  <si>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</si>
  <si>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</si>
  <si>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</si>
  <si>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</si>
  <si>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</si>
  <si>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</si>
  <si>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</si>
  <si>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</si>
  <si>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</si>
  <si>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</si>
  <si>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</si>
  <si>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</si>
  <si>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</si>
  <si>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</si>
  <si>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</si>
  <si>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</si>
  <si>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</si>
  <si>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</si>
  <si>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</si>
  <si>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</si>
  <si>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</si>
  <si>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</si>
  <si>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</si>
  <si>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</si>
  <si>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</si>
  <si>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</si>
  <si>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</si>
  <si>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</si>
  <si>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</si>
  <si>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</si>
  <si>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</si>
  <si>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</si>
  <si>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</si>
  <si>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</si>
  <si>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</si>
  <si>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</si>
  <si>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</si>
  <si>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</si>
  <si>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</si>
  <si>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</si>
  <si>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</si>
  <si>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</si>
  <si>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</si>
  <si>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</si>
  <si>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</si>
  <si>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</si>
  <si>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</si>
  <si>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</si>
  <si>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</si>
  <si>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</si>
  <si>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</si>
  <si>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</si>
  <si>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</si>
  <si>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</si>
  <si>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</si>
  <si>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</si>
  <si>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</si>
  <si>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</si>
  <si>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</si>
  <si>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</si>
  <si>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</si>
  <si>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</si>
  <si>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</si>
  <si>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</si>
  <si>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</si>
  <si>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</si>
  <si>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</si>
  <si>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</si>
  <si>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</si>
  <si>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</si>
  <si>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</si>
  <si>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</si>
  <si>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</si>
  <si>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</si>
  <si>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</si>
  <si>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</si>
  <si>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</si>
  <si>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</si>
  <si>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</si>
  <si>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</si>
  <si>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</si>
  <si>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</si>
  <si>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</si>
  <si>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</si>
  <si>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</si>
  <si>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</si>
  <si>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</si>
  <si>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</si>
  <si>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</si>
  <si>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</si>
  <si>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</si>
  <si>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</si>
  <si>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</si>
  <si>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</si>
  <si>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</si>
  <si>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</si>
  <si>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</si>
  <si>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</si>
  <si>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</si>
  <si>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</si>
  <si>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</si>
  <si>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</si>
  <si>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</si>
  <si>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</si>
  <si>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</si>
  <si>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</si>
  <si>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</si>
  <si>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</si>
  <si>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</si>
  <si>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</si>
  <si>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</si>
  <si>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</si>
  <si>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</si>
  <si>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</si>
  <si>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</si>
  <si>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</si>
  <si>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</si>
  <si>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</si>
  <si>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</si>
  <si>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</si>
  <si>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</si>
  <si>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</si>
  <si>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</si>
  <si>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</si>
  <si>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</si>
  <si>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</si>
  <si>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</si>
  <si>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</si>
  <si>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</si>
  <si>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</si>
  <si>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</si>
  <si>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</si>
  <si>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</si>
  <si>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</si>
  <si>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</si>
  <si>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</si>
  <si>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</si>
  <si>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</si>
  <si>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</si>
  <si>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</si>
  <si>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</si>
  <si>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</si>
  <si>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</si>
  <si>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</si>
  <si>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</si>
  <si>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</si>
  <si>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</si>
  <si>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</si>
  <si>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</si>
  <si>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</si>
  <si>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4.94</t>
  </si>
  <si>
    <t>▲ 3.31</t>
  </si>
  <si>
    <t>一般会計</t>
  </si>
  <si>
    <t>水道事業会計</t>
  </si>
  <si>
    <t>介護保険特別会計</t>
  </si>
  <si>
    <t>下水道事業会計</t>
  </si>
  <si>
    <t>国民健康保険特別会計</t>
  </si>
  <si>
    <t>後期高齢者医療特別会計</t>
  </si>
  <si>
    <t>ハッピーハイランド矢板排水処理事業特別会計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</si>
  <si>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</si>
  <si>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</si>
  <si>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</si>
  <si>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</si>
  <si>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</si>
  <si>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</si>
  <si>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</si>
  <si>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</si>
  <si>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</si>
  <si>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</si>
  <si>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</si>
  <si>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</si>
  <si>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</si>
  <si>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</si>
  <si>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塩谷広域行政組合　一般会計</t>
    <rPh sb="0" eb="2">
      <t>シオヤ</t>
    </rPh>
    <rPh sb="2" eb="4">
      <t>コウイキ</t>
    </rPh>
    <rPh sb="4" eb="6">
      <t>ギョウセイ</t>
    </rPh>
    <rPh sb="6" eb="8">
      <t>クミアイ</t>
    </rPh>
    <rPh sb="9" eb="11">
      <t>イッパン</t>
    </rPh>
    <rPh sb="11" eb="13">
      <t>カイケイ</t>
    </rPh>
    <phoneticPr fontId="2"/>
  </si>
  <si>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</si>
  <si>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</si>
  <si>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</si>
  <si>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</si>
  <si>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</si>
  <si>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矢板市農業公社</t>
    <phoneticPr fontId="2"/>
  </si>
  <si>
    <t>株式会社やいた未来</t>
    <phoneticPr fontId="2"/>
  </si>
  <si>
    <t>-</t>
    <phoneticPr fontId="2"/>
  </si>
  <si>
    <t>-</t>
    <phoneticPr fontId="2"/>
  </si>
  <si>
    <t>-</t>
    <phoneticPr fontId="2"/>
  </si>
  <si>
    <t>-</t>
    <phoneticPr fontId="2"/>
  </si>
  <si>
    <t>-</t>
    <phoneticPr fontId="2"/>
  </si>
  <si>
    <t>-</t>
    <phoneticPr fontId="2"/>
  </si>
  <si>
    <t>ふるさと納税基金</t>
    <rPh sb="4" eb="6">
      <t>ノウゼイ</t>
    </rPh>
    <rPh sb="6" eb="8">
      <t>キキン</t>
    </rPh>
    <phoneticPr fontId="5"/>
  </si>
  <si>
    <t>公共施設整備基金</t>
    <rPh sb="0" eb="8">
      <t>コウキョウシセツセイビキキン</t>
    </rPh>
    <phoneticPr fontId="5"/>
  </si>
  <si>
    <t>庁舎等整備基金</t>
    <rPh sb="0" eb="7">
      <t>チョウシャトウセイビキキン</t>
    </rPh>
    <phoneticPr fontId="5"/>
  </si>
  <si>
    <t>交通施設整備基金</t>
    <rPh sb="0" eb="4">
      <t>コウツウシセツ</t>
    </rPh>
    <rPh sb="4" eb="8">
      <t>セイビキキン</t>
    </rPh>
    <phoneticPr fontId="5"/>
  </si>
  <si>
    <t>子ども未来基金</t>
    <rPh sb="0" eb="1">
      <t>コ</t>
    </rPh>
    <rPh sb="3" eb="7">
      <t>ミライキキン</t>
    </rPh>
    <phoneticPr fontId="5"/>
  </si>
  <si>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</si>
  <si>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</si>
  <si>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</si>
  <si>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</si>
  <si>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</si>
  <si>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</si>
  <si>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</si>
  <si>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の令和3年度における将来負担比率29.1%（対類似団体比+4.0%）は、令和2年度から22.9%改善し、類似団体内平均値を3年連続上回った。また、実質公債費比率8.8%（対類似団体比+0.5%）は、令和2年度の9.1%から0.3%改善し、類似団体内平均値を2年連続で上回った。
　矢板市としては改善傾向ではあるが、文化・スポーツ複合施設整備や公共施設の長寿命化・更新などの大型公共事業により地方債現在高及び元利償還金が増加する可能性があることを考慮すると、将来負担及び実質公債費比率の推移については今後も注視し、事業の平準化など計画的に事業を実施する必要がある。</t>
    <rPh sb="4" eb="6">
      <t>レイワ</t>
    </rPh>
    <rPh sb="51" eb="53">
      <t>カイゼン</t>
    </rPh>
    <rPh sb="59" eb="60">
      <t>ナイ</t>
    </rPh>
    <rPh sb="65" eb="66">
      <t>ネン</t>
    </rPh>
    <rPh sb="66" eb="68">
      <t>レンゾク</t>
    </rPh>
    <rPh sb="68" eb="69">
      <t>ウエ</t>
    </rPh>
    <rPh sb="76" eb="78">
      <t>ジッシツ</t>
    </rPh>
    <rPh sb="78" eb="81">
      <t>コウサイヒ</t>
    </rPh>
    <rPh sb="81" eb="83">
      <t>ヒリツ</t>
    </rPh>
    <rPh sb="88" eb="89">
      <t>タイ</t>
    </rPh>
    <rPh sb="89" eb="91">
      <t>ルイジ</t>
    </rPh>
    <rPh sb="91" eb="93">
      <t>ダンタイ</t>
    </rPh>
    <rPh sb="93" eb="94">
      <t>ヒ</t>
    </rPh>
    <rPh sb="102" eb="104">
      <t>レイワ</t>
    </rPh>
    <rPh sb="105" eb="107">
      <t>ネンド</t>
    </rPh>
    <rPh sb="118" eb="120">
      <t>カイゼン</t>
    </rPh>
    <rPh sb="132" eb="133">
      <t>ネン</t>
    </rPh>
    <rPh sb="133" eb="135">
      <t>レンゾク</t>
    </rPh>
    <rPh sb="143" eb="146">
      <t>ヤイタシ</t>
    </rPh>
    <rPh sb="150" eb="154">
      <t>カイゼンケイコウ</t>
    </rPh>
    <rPh sb="184" eb="186">
      <t>コウシン</t>
    </rPh>
    <rPh sb="204" eb="205">
      <t>オヨ</t>
    </rPh>
    <rPh sb="206" eb="208">
      <t>ガンリ</t>
    </rPh>
    <rPh sb="208" eb="211">
      <t>ショウカンキン</t>
    </rPh>
    <rPh sb="216" eb="219">
      <t>カノウセイ</t>
    </rPh>
    <rPh sb="235" eb="236">
      <t>オヨ</t>
    </rPh>
    <rPh sb="237" eb="239">
      <t>ジッシツ</t>
    </rPh>
    <rPh sb="239" eb="242">
      <t>コウサイヒ</t>
    </rPh>
    <rPh sb="242" eb="244">
      <t>ヒリツ</t>
    </rPh>
    <rPh sb="245" eb="247">
      <t>スイイ</t>
    </rPh>
    <rPh sb="252" eb="254">
      <t>コンゴ</t>
    </rPh>
    <rPh sb="259" eb="261">
      <t>ジギョウ</t>
    </rPh>
    <rPh sb="262" eb="265">
      <t>ヘイジュンカ</t>
    </rPh>
    <rPh sb="267" eb="270">
      <t>ケイカクテキ</t>
    </rPh>
    <rPh sb="278" eb="280">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</si>
  <si>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</si>
  <si>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</si>
  <si>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</si>
  <si>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</si>
  <si>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</si>
  <si>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　本市の令和3年度における将来負担比率29.1%（対類似団体比+4.0%）は、令和2年度から22.9%改善した。財政調整基金等の充当可能基金の増加や追加交付された普通交付税の増による標準財政規模の増加が主な要因である。文化・スポーツ複合施設整備や公共施設の長寿命化・更新などの大型公共事業等今後予定される事業実施に当たっては、事業の平準化を図るとともに将来負担の推移についても注視する必要がある。
　一方、令和3年度における有形固定資産減価償却率は、維持補修関連の工事が中心であったことから、令和2年度から1.7%悪化した。類似団体内平均値を上回っている状況が続いているため、今後より一層計画的に施設更新等のマネジメントを進めていく必要がある。</t>
    <rPh sb="39" eb="41">
      <t>レイワ</t>
    </rPh>
    <rPh sb="51" eb="53">
      <t>カイゼン</t>
    </rPh>
    <rPh sb="56" eb="63">
      <t>ザイセイチョウセイキキントウ</t>
    </rPh>
    <rPh sb="64" eb="68">
      <t>ジュウトウカノウ</t>
    </rPh>
    <rPh sb="68" eb="70">
      <t>キキン</t>
    </rPh>
    <rPh sb="71" eb="73">
      <t>ゾウカ</t>
    </rPh>
    <rPh sb="74" eb="78">
      <t>ツイカコウフ</t>
    </rPh>
    <rPh sb="81" eb="86">
      <t>フツウコウフゼイ</t>
    </rPh>
    <rPh sb="87" eb="88">
      <t>ゾウ</t>
    </rPh>
    <rPh sb="91" eb="97">
      <t>ヒョウジュンザイセイキボ</t>
    </rPh>
    <rPh sb="98" eb="100">
      <t>ゾウカ</t>
    </rPh>
    <rPh sb="101" eb="102">
      <t>オモ</t>
    </rPh>
    <rPh sb="103" eb="105">
      <t>ヨウイン</t>
    </rPh>
    <rPh sb="133" eb="135">
      <t>コウシン</t>
    </rPh>
    <rPh sb="144" eb="145">
      <t>ナド</t>
    </rPh>
    <rPh sb="145" eb="149">
      <t>コンゴヨテイ</t>
    </rPh>
    <rPh sb="152" eb="156">
      <t>ジギョウジッシ</t>
    </rPh>
    <rPh sb="157" eb="158">
      <t>ア</t>
    </rPh>
    <rPh sb="163" eb="165">
      <t>ジギョウ</t>
    </rPh>
    <rPh sb="166" eb="169">
      <t>ヘイジュンカ</t>
    </rPh>
    <rPh sb="170" eb="171">
      <t>ハカ</t>
    </rPh>
    <rPh sb="181" eb="183">
      <t>スイイ</t>
    </rPh>
    <rPh sb="192" eb="194">
      <t>ヒツヨウ</t>
    </rPh>
    <rPh sb="203" eb="205">
      <t>レイワ</t>
    </rPh>
    <rPh sb="206" eb="208">
      <t>ネンド</t>
    </rPh>
    <rPh sb="246" eb="248">
      <t>レイワ</t>
    </rPh>
    <rPh sb="250" eb="251">
      <t>ド</t>
    </rPh>
    <rPh sb="257" eb="259">
      <t>アッカ</t>
    </rPh>
    <rPh sb="266" eb="267">
      <t>ナイ</t>
    </rPh>
    <rPh sb="271" eb="272">
      <t>ウエ</t>
    </rPh>
    <rPh sb="277" eb="279">
      <t>ジョウキョウ</t>
    </rPh>
    <rPh sb="280" eb="281">
      <t>ツヅ</t>
    </rPh>
    <rPh sb="300" eb="302">
      <t>コウシン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</si>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</sst>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180-4901-BCAD-13BD5E6697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49372</c:v>
                </c:pt>
                <c:pt idx="1">
                  <c:v>47551</c:v>
                </c:pt>
                <c:pt idx="2">
                  <c:v>60532</c:v>
                </c:pt>
                <c:pt idx="3">
                  <c:v>78305</c:v>
                </c:pt>
                <c:pt idx="4">
                  <c:v>36886</c:v>
                </c:pt>
              </c:numCache>
            </c:numRef>
          </c:val>
          <c:smooth val="0"/>
          <c:extLst>
            <c:ext xmlns:c16="http://schemas.microsoft.com/office/drawing/2014/chart" uri="{C3380CC4-5D6E-409C-BE32-E72D297353CC}">
              <c16:uniqueId val="{00000001-C180-4901-BCAD-13BD5E6697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6.04</c:v>
                </c:pt>
                <c:pt idx="1">
                  <c:v>10.97</c:v>
                </c:pt>
                <c:pt idx="2">
                  <c:v>6.38</c:v>
                </c:pt>
                <c:pt idx="3">
                  <c:v>12.7</c:v>
                </c:pt>
                <c:pt idx="4">
                  <c:v>12.31</c:v>
                </c:pt>
              </c:numCache>
            </c:numRef>
          </c:val>
          <c:extLst>
            <c:ext xmlns:c16="http://schemas.microsoft.com/office/drawing/2014/chart" uri="{C3380CC4-5D6E-409C-BE32-E72D297353CC}">
              <c16:uniqueId val="{00000000-32C3-4E01-98D8-1CCEE86F70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15.12</c:v>
                </c:pt>
                <c:pt idx="1">
                  <c:v>9.23</c:v>
                </c:pt>
                <c:pt idx="2">
                  <c:v>10.48</c:v>
                </c:pt>
                <c:pt idx="3">
                  <c:v>9.25</c:v>
                </c:pt>
                <c:pt idx="4">
                  <c:v>19.27</c:v>
                </c:pt>
              </c:numCache>
            </c:numRef>
          </c:val>
          <c:extLst>
            <c:ext xmlns:c16="http://schemas.microsoft.com/office/drawing/2014/chart" uri="{C3380CC4-5D6E-409C-BE32-E72D297353CC}">
              <c16:uniqueId val="{00000001-32C3-4E01-98D8-1CCEE86F70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-4.9400000000000004</c:v>
                </c:pt>
                <c:pt idx="1">
                  <c:v>0.19</c:v>
                </c:pt>
                <c:pt idx="2">
                  <c:v>-3.31</c:v>
                </c:pt>
                <c:pt idx="3">
                  <c:v>5.74</c:v>
                </c:pt>
                <c:pt idx="4">
                  <c:v>10.68</c:v>
                </c:pt>
              </c:numCache>
            </c:numRef>
          </c:val>
          <c:smooth val="0"/>
          <c:extLst>
            <c:ext xmlns:c16="http://schemas.microsoft.com/office/drawing/2014/chart" uri="{C3380CC4-5D6E-409C-BE32-E72D297353CC}">
              <c16:uniqueId val="{00000002-32C3-4E01-98D8-1CCEE86F70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0.35</c:v>
                </c:pt>
                <c:pt idx="2">
                  <c:v>#N/A</c:v>
                </c:pt>
                <c:pt idx="3">
                  <c:v>0.42</c:v>
                </c:pt>
                <c:pt idx="4">
                  <c:v>#N/A</c:v>
                </c:pt>
                <c:pt idx="5">
                  <c:v>1.1000000000000001</c:v>
                </c:pt>
                <c:pt idx="6">
                  <c:v>0</c:v>
                </c:pt>
                <c:pt idx="7">
                  <c:v>0</c:v>
                </c:pt>
                <c:pt idx="8">
                  <c:v>0</c:v>
                </c:pt>
                <c:pt idx="9">
                  <c:v>0</c:v>
                </c:pt>
              </c:numCache>
            </c:numRef>
          </c:val>
          <c:extLst>
            <c:ext xmlns:c16="http://schemas.microsoft.com/office/drawing/2014/chart" uri="{C3380CC4-5D6E-409C-BE32-E72D297353CC}">
              <c16:uniqueId val="{00000000-A241-4337-A7AF-4F4DFD7680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41-4337-A7AF-4F4DFD7680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41-4337-A7AF-4F4DFD76808A}"/>
            </c:ext>
          </c:extLst>
        </c:ser>
        <c:ser>
          <c:idx val="3"/>
          <c:order val="3"/>
          <c:tx>
            <c:strRef>
              <c:f>データシート!$A$30</c:f>
              <c:strCache>
                <c:ptCount val="1"/>
                <c:pt idx="0">
                  <c:v>ハッピーハイランド矢板排水処理事業特別会計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0.02</c:v>
                </c:pt>
                <c:pt idx="8">
                  <c:v>#N/A</c:v>
                </c:pt>
                <c:pt idx="9">
                  <c:v>0.05</c:v>
                </c:pt>
              </c:numCache>
            </c:numRef>
          </c:val>
          <c:extLst>
            <c:ext xmlns:c16="http://schemas.microsoft.com/office/drawing/2014/chart" uri="{C3380CC4-5D6E-409C-BE32-E72D297353CC}">
              <c16:uniqueId val="{00000003-A241-4337-A7AF-4F4DFD76808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0.15</c:v>
                </c:pt>
                <c:pt idx="4">
                  <c:v>#N/A</c:v>
                </c:pt>
                <c:pt idx="5">
                  <c:v>0.14000000000000001</c:v>
                </c:pt>
                <c:pt idx="6">
                  <c:v>#N/A</c:v>
                </c:pt>
                <c:pt idx="7">
                  <c:v>0.16</c:v>
                </c:pt>
                <c:pt idx="8">
                  <c:v>#N/A</c:v>
                </c:pt>
                <c:pt idx="9">
                  <c:v>0.25</c:v>
                </c:pt>
              </c:numCache>
            </c:numRef>
          </c:val>
          <c:extLst>
            <c:ext xmlns:c16="http://schemas.microsoft.com/office/drawing/2014/chart" uri="{C3380CC4-5D6E-409C-BE32-E72D297353CC}">
              <c16:uniqueId val="{00000004-A241-4337-A7AF-4F4DFD76808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2.25</c:v>
                </c:pt>
                <c:pt idx="2">
                  <c:v>#N/A</c:v>
                </c:pt>
                <c:pt idx="3">
                  <c:v>1.1200000000000001</c:v>
                </c:pt>
                <c:pt idx="4">
                  <c:v>#N/A</c:v>
                </c:pt>
                <c:pt idx="5">
                  <c:v>0.91</c:v>
                </c:pt>
                <c:pt idx="6">
                  <c:v>#N/A</c:v>
                </c:pt>
                <c:pt idx="7">
                  <c:v>0.91</c:v>
                </c:pt>
                <c:pt idx="8">
                  <c:v>#N/A</c:v>
                </c:pt>
                <c:pt idx="9">
                  <c:v>1.3</c:v>
                </c:pt>
              </c:numCache>
            </c:numRef>
          </c:val>
          <c:extLst>
            <c:ext xmlns:c16="http://schemas.microsoft.com/office/drawing/2014/chart" uri="{C3380CC4-5D6E-409C-BE32-E72D297353CC}">
              <c16:uniqueId val="{00000005-A241-4337-A7AF-4F4DFD76808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1.53</c:v>
                </c:pt>
                <c:pt idx="8">
                  <c:v>#N/A</c:v>
                </c:pt>
                <c:pt idx="9">
                  <c:v>1.69</c:v>
                </c:pt>
              </c:numCache>
            </c:numRef>
          </c:val>
          <c:extLst>
            <c:ext xmlns:c16="http://schemas.microsoft.com/office/drawing/2014/chart" uri="{C3380CC4-5D6E-409C-BE32-E72D297353CC}">
              <c16:uniqueId val="{00000006-A241-4337-A7AF-4F4DFD76808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1.32</c:v>
                </c:pt>
                <c:pt idx="2">
                  <c:v>#N/A</c:v>
                </c:pt>
                <c:pt idx="3">
                  <c:v>1.26</c:v>
                </c:pt>
                <c:pt idx="4">
                  <c:v>#N/A</c:v>
                </c:pt>
                <c:pt idx="5">
                  <c:v>1.76</c:v>
                </c:pt>
                <c:pt idx="6">
                  <c:v>#N/A</c:v>
                </c:pt>
                <c:pt idx="7">
                  <c:v>2.4500000000000002</c:v>
                </c:pt>
                <c:pt idx="8">
                  <c:v>#N/A</c:v>
                </c:pt>
                <c:pt idx="9">
                  <c:v>2.04</c:v>
                </c:pt>
              </c:numCache>
            </c:numRef>
          </c:val>
          <c:extLst>
            <c:ext xmlns:c16="http://schemas.microsoft.com/office/drawing/2014/chart" uri="{C3380CC4-5D6E-409C-BE32-E72D297353CC}">
              <c16:uniqueId val="{00000007-A241-4337-A7AF-4F4DFD7680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5.23</c:v>
                </c:pt>
                <c:pt idx="2">
                  <c:v>#N/A</c:v>
                </c:pt>
                <c:pt idx="3">
                  <c:v>6.04</c:v>
                </c:pt>
                <c:pt idx="4">
                  <c:v>#N/A</c:v>
                </c:pt>
                <c:pt idx="5">
                  <c:v>6.42</c:v>
                </c:pt>
                <c:pt idx="6">
                  <c:v>#N/A</c:v>
                </c:pt>
                <c:pt idx="7">
                  <c:v>6.19</c:v>
                </c:pt>
                <c:pt idx="8">
                  <c:v>#N/A</c:v>
                </c:pt>
                <c:pt idx="9">
                  <c:v>5.97</c:v>
                </c:pt>
              </c:numCache>
            </c:numRef>
          </c:val>
          <c:extLst>
            <c:ext xmlns:c16="http://schemas.microsoft.com/office/drawing/2014/chart" uri="{C3380CC4-5D6E-409C-BE32-E72D297353CC}">
              <c16:uniqueId val="{00000008-A241-4337-A7AF-4F4DFD7680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6.04</c:v>
                </c:pt>
                <c:pt idx="2">
                  <c:v>#N/A</c:v>
                </c:pt>
                <c:pt idx="3">
                  <c:v>10.94</c:v>
                </c:pt>
                <c:pt idx="4">
                  <c:v>#N/A</c:v>
                </c:pt>
                <c:pt idx="5">
                  <c:v>6.24</c:v>
                </c:pt>
                <c:pt idx="6">
                  <c:v>#N/A</c:v>
                </c:pt>
                <c:pt idx="7">
                  <c:v>12.66</c:v>
                </c:pt>
                <c:pt idx="8">
                  <c:v>#N/A</c:v>
                </c:pt>
                <c:pt idx="9">
                  <c:v>12.25</c:v>
                </c:pt>
              </c:numCache>
            </c:numRef>
          </c:val>
          <c:extLst>
            <c:ext xmlns:c16="http://schemas.microsoft.com/office/drawing/2014/chart" uri="{C3380CC4-5D6E-409C-BE32-E72D297353CC}">
              <c16:uniqueId val="{00000009-A241-4337-A7AF-4F4DFD7680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1157</c:v>
                </c:pt>
                <c:pt idx="5">
                  <c:v>1116</c:v>
                </c:pt>
                <c:pt idx="8">
                  <c:v>1085</c:v>
                </c:pt>
                <c:pt idx="11">
                  <c:v>1069</c:v>
                </c:pt>
                <c:pt idx="14">
                  <c:v>1027</c:v>
                </c:pt>
              </c:numCache>
            </c:numRef>
          </c:val>
          <c:extLst>
            <c:ext xmlns:c16="http://schemas.microsoft.com/office/drawing/2014/chart" uri="{C3380CC4-5D6E-409C-BE32-E72D297353CC}">
              <c16:uniqueId val="{00000000-BA52-46AB-B203-2A47270D2F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52-46AB-B203-2A47270D2F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155</c:v>
                </c:pt>
                <c:pt idx="3">
                  <c:v>97</c:v>
                </c:pt>
                <c:pt idx="6">
                  <c:v>166</c:v>
                </c:pt>
                <c:pt idx="9">
                  <c:v>166</c:v>
                </c:pt>
                <c:pt idx="12">
                  <c:v>129</c:v>
                </c:pt>
              </c:numCache>
            </c:numRef>
          </c:val>
          <c:extLst>
            <c:ext xmlns:c16="http://schemas.microsoft.com/office/drawing/2014/chart" uri="{C3380CC4-5D6E-409C-BE32-E72D297353CC}">
              <c16:uniqueId val="{00000002-BA52-46AB-B203-2A47270D2F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35</c:v>
                </c:pt>
                <c:pt idx="6">
                  <c:v>41</c:v>
                </c:pt>
                <c:pt idx="9">
                  <c:v>41</c:v>
                </c:pt>
                <c:pt idx="12">
                  <c:v>45</c:v>
                </c:pt>
              </c:numCache>
            </c:numRef>
          </c:val>
          <c:extLst>
            <c:ext xmlns:c16="http://schemas.microsoft.com/office/drawing/2014/chart" uri="{C3380CC4-5D6E-409C-BE32-E72D297353CC}">
              <c16:uniqueId val="{00000003-BA52-46AB-B203-2A47270D2F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397</c:v>
                </c:pt>
                <c:pt idx="3">
                  <c:v>373</c:v>
                </c:pt>
                <c:pt idx="6">
                  <c:v>317</c:v>
                </c:pt>
                <c:pt idx="9">
                  <c:v>308</c:v>
                </c:pt>
                <c:pt idx="12">
                  <c:v>183</c:v>
                </c:pt>
              </c:numCache>
            </c:numRef>
          </c:val>
          <c:extLst>
            <c:ext xmlns:c16="http://schemas.microsoft.com/office/drawing/2014/chart" uri="{C3380CC4-5D6E-409C-BE32-E72D297353CC}">
              <c16:uniqueId val="{00000004-BA52-46AB-B203-2A47270D2F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52-46AB-B203-2A47270D2F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52-46AB-B203-2A47270D2F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1173</c:v>
                </c:pt>
                <c:pt idx="3">
                  <c:v>1188</c:v>
                </c:pt>
                <c:pt idx="6">
                  <c:v>1201</c:v>
                </c:pt>
                <c:pt idx="9">
                  <c:v>1188</c:v>
                </c:pt>
                <c:pt idx="12">
                  <c:v>1247</c:v>
                </c:pt>
              </c:numCache>
            </c:numRef>
          </c:val>
          <c:extLst>
            <c:ext xmlns:c16="http://schemas.microsoft.com/office/drawing/2014/chart" uri="{C3380CC4-5D6E-409C-BE32-E72D297353CC}">
              <c16:uniqueId val="{00000007-BA52-46AB-B203-2A47270D2F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599</c:v>
                </c:pt>
                <c:pt idx="2">
                  <c:v>#N/A</c:v>
                </c:pt>
                <c:pt idx="3">
                  <c:v>#N/A</c:v>
                </c:pt>
                <c:pt idx="4">
                  <c:v>577</c:v>
                </c:pt>
                <c:pt idx="5">
                  <c:v>#N/A</c:v>
                </c:pt>
                <c:pt idx="6">
                  <c:v>#N/A</c:v>
                </c:pt>
                <c:pt idx="7">
                  <c:v>640</c:v>
                </c:pt>
                <c:pt idx="8">
                  <c:v>#N/A</c:v>
                </c:pt>
                <c:pt idx="9">
                  <c:v>#N/A</c:v>
                </c:pt>
                <c:pt idx="10">
                  <c:v>634</c:v>
                </c:pt>
                <c:pt idx="11">
                  <c:v>#N/A</c:v>
                </c:pt>
                <c:pt idx="12">
                  <c:v>#N/A</c:v>
                </c:pt>
                <c:pt idx="13">
                  <c:v>577</c:v>
                </c:pt>
                <c:pt idx="14">
                  <c:v>#N/A</c:v>
                </c:pt>
              </c:numCache>
            </c:numRef>
          </c:val>
          <c:smooth val="0"/>
          <c:extLst>
            <c:ext xmlns:c16="http://schemas.microsoft.com/office/drawing/2014/chart" uri="{C3380CC4-5D6E-409C-BE32-E72D297353CC}">
              <c16:uniqueId val="{00000008-BA52-46AB-B203-2A47270D2F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10403</c:v>
                </c:pt>
                <c:pt idx="5">
                  <c:v>10350</c:v>
                </c:pt>
                <c:pt idx="8">
                  <c:v>10402</c:v>
                </c:pt>
                <c:pt idx="11">
                  <c:v>10349</c:v>
                </c:pt>
                <c:pt idx="14">
                  <c:v>10229</c:v>
                </c:pt>
              </c:numCache>
            </c:numRef>
          </c:val>
          <c:extLst>
            <c:ext xmlns:c16="http://schemas.microsoft.com/office/drawing/2014/chart" uri="{C3380CC4-5D6E-409C-BE32-E72D297353CC}">
              <c16:uniqueId val="{00000000-7FB5-4794-B690-ABAA23AC89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1652</c:v>
                </c:pt>
                <c:pt idx="5">
                  <c:v>1718</c:v>
                </c:pt>
                <c:pt idx="8">
                  <c:v>1780</c:v>
                </c:pt>
                <c:pt idx="11">
                  <c:v>1794</c:v>
                </c:pt>
                <c:pt idx="14">
                  <c:v>1634</c:v>
                </c:pt>
              </c:numCache>
            </c:numRef>
          </c:val>
          <c:extLst>
            <c:ext xmlns:c16="http://schemas.microsoft.com/office/drawing/2014/chart" uri="{C3380CC4-5D6E-409C-BE32-E72D297353CC}">
              <c16:uniqueId val="{00000001-7FB5-4794-B690-ABAA23AC89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3096</c:v>
                </c:pt>
                <c:pt idx="5">
                  <c:v>2817</c:v>
                </c:pt>
                <c:pt idx="8">
                  <c:v>2599</c:v>
                </c:pt>
                <c:pt idx="11">
                  <c:v>2716</c:v>
                </c:pt>
                <c:pt idx="14">
                  <c:v>4059</c:v>
                </c:pt>
              </c:numCache>
            </c:numRef>
          </c:val>
          <c:extLst>
            <c:ext xmlns:c16="http://schemas.microsoft.com/office/drawing/2014/chart" uri="{C3380CC4-5D6E-409C-BE32-E72D297353CC}">
              <c16:uniqueId val="{00000002-7FB5-4794-B690-ABAA23AC89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B5-4794-B690-ABAA23AC89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B5-4794-B690-ABAA23AC89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B5-4794-B690-ABAA23AC89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2232</c:v>
                </c:pt>
                <c:pt idx="3">
                  <c:v>2113</c:v>
                </c:pt>
                <c:pt idx="6">
                  <c:v>2088</c:v>
                </c:pt>
                <c:pt idx="9">
                  <c:v>2046</c:v>
                </c:pt>
                <c:pt idx="12">
                  <c:v>2047</c:v>
                </c:pt>
              </c:numCache>
            </c:numRef>
          </c:val>
          <c:extLst>
            <c:ext xmlns:c16="http://schemas.microsoft.com/office/drawing/2014/chart" uri="{C3380CC4-5D6E-409C-BE32-E72D297353CC}">
              <c16:uniqueId val="{00000006-7FB5-4794-B690-ABAA23AC89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256</c:v>
                </c:pt>
                <c:pt idx="3">
                  <c:v>332</c:v>
                </c:pt>
                <c:pt idx="6">
                  <c:v>736</c:v>
                </c:pt>
                <c:pt idx="9">
                  <c:v>741</c:v>
                </c:pt>
                <c:pt idx="12">
                  <c:v>917</c:v>
                </c:pt>
              </c:numCache>
            </c:numRef>
          </c:val>
          <c:extLst>
            <c:ext xmlns:c16="http://schemas.microsoft.com/office/drawing/2014/chart" uri="{C3380CC4-5D6E-409C-BE32-E72D297353CC}">
              <c16:uniqueId val="{00000007-7FB5-4794-B690-ABAA23AC89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3626</c:v>
                </c:pt>
                <c:pt idx="3">
                  <c:v>3497</c:v>
                </c:pt>
                <c:pt idx="6">
                  <c:v>3216</c:v>
                </c:pt>
                <c:pt idx="9">
                  <c:v>3057</c:v>
                </c:pt>
                <c:pt idx="12">
                  <c:v>2631</c:v>
                </c:pt>
              </c:numCache>
            </c:numRef>
          </c:val>
          <c:extLst>
            <c:ext xmlns:c16="http://schemas.microsoft.com/office/drawing/2014/chart" uri="{C3380CC4-5D6E-409C-BE32-E72D297353CC}">
              <c16:uniqueId val="{00000008-7FB5-4794-B690-ABAA23AC89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57</c:v>
                </c:pt>
                <c:pt idx="3">
                  <c:v>38</c:v>
                </c:pt>
                <c:pt idx="6">
                  <c:v>41</c:v>
                </c:pt>
                <c:pt idx="9">
                  <c:v>50</c:v>
                </c:pt>
                <c:pt idx="12">
                  <c:v>54</c:v>
                </c:pt>
              </c:numCache>
            </c:numRef>
          </c:val>
          <c:extLst>
            <c:ext xmlns:c16="http://schemas.microsoft.com/office/drawing/2014/chart" uri="{C3380CC4-5D6E-409C-BE32-E72D297353CC}">
              <c16:uniqueId val="{00000009-7FB5-4794-B690-ABAA23AC89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12062</c:v>
                </c:pt>
                <c:pt idx="3">
                  <c:v>11775</c:v>
                </c:pt>
                <c:pt idx="6">
                  <c:v>12065</c:v>
                </c:pt>
                <c:pt idx="9">
                  <c:v>12583</c:v>
                </c:pt>
                <c:pt idx="12">
                  <c:v>12418</c:v>
                </c:pt>
              </c:numCache>
            </c:numRef>
          </c:val>
          <c:extLst>
            <c:ext xmlns:c16="http://schemas.microsoft.com/office/drawing/2014/chart" uri="{C3380CC4-5D6E-409C-BE32-E72D297353CC}">
              <c16:uniqueId val="{0000000A-7FB5-4794-B690-ABAA23AC89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3081</c:v>
                </c:pt>
                <c:pt idx="2">
                  <c:v>#N/A</c:v>
                </c:pt>
                <c:pt idx="3">
                  <c:v>#N/A</c:v>
                </c:pt>
                <c:pt idx="4">
                  <c:v>2870</c:v>
                </c:pt>
                <c:pt idx="5">
                  <c:v>#N/A</c:v>
                </c:pt>
                <c:pt idx="6">
                  <c:v>#N/A</c:v>
                </c:pt>
                <c:pt idx="7">
                  <c:v>3365</c:v>
                </c:pt>
                <c:pt idx="8">
                  <c:v>#N/A</c:v>
                </c:pt>
                <c:pt idx="9">
                  <c:v>#N/A</c:v>
                </c:pt>
                <c:pt idx="10">
                  <c:v>3619</c:v>
                </c:pt>
                <c:pt idx="11">
                  <c:v>#N/A</c:v>
                </c:pt>
                <c:pt idx="12">
                  <c:v>#N/A</c:v>
                </c:pt>
                <c:pt idx="13">
                  <c:v>2145</c:v>
                </c:pt>
                <c:pt idx="14">
                  <c:v>#N/A</c:v>
                </c:pt>
              </c:numCache>
            </c:numRef>
          </c:val>
          <c:smooth val="0"/>
          <c:extLst>
            <c:ext xmlns:c16="http://schemas.microsoft.com/office/drawing/2014/chart" uri="{C3380CC4-5D6E-409C-BE32-E72D297353CC}">
              <c16:uniqueId val="{0000000B-7FB5-4794-B690-ABAA23AC89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795</c:v>
                </c:pt>
                <c:pt idx="1">
                  <c:v>724</c:v>
                </c:pt>
                <c:pt idx="2">
                  <c:v>1584</c:v>
                </c:pt>
              </c:numCache>
            </c:numRef>
          </c:val>
          <c:extLst>
            <c:ext xmlns:c16="http://schemas.microsoft.com/office/drawing/2014/chart" uri="{C3380CC4-5D6E-409C-BE32-E72D297353CC}">
              <c16:uniqueId val="{00000000-E4AB-4427-9E20-BCCDB20DE6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167</c:v>
                </c:pt>
                <c:pt idx="1">
                  <c:v>167</c:v>
                </c:pt>
                <c:pt idx="2">
                  <c:v>370</c:v>
                </c:pt>
              </c:numCache>
            </c:numRef>
          </c:val>
          <c:extLst>
            <c:ext xmlns:c16="http://schemas.microsoft.com/office/drawing/2014/chart" uri="{C3380CC4-5D6E-409C-BE32-E72D297353CC}">
              <c16:uniqueId val="{00000001-E4AB-4427-9E20-BCCDB20DE6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820</c:v>
                </c:pt>
                <c:pt idx="1">
                  <c:v>926</c:v>
                </c:pt>
                <c:pt idx="2">
                  <c:v>1102</c:v>
                </c:pt>
              </c:numCache>
            </c:numRef>
          </c:val>
          <c:extLst>
            <c:ext xmlns:c16="http://schemas.microsoft.com/office/drawing/2014/chart" uri="{C3380CC4-5D6E-409C-BE32-E72D297353CC}">
              <c16:uniqueId val="{00000002-E4AB-4427-9E20-BCCDB20DE6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{E4F586A7-D72E-400F-B4AA-E1046BB6444F}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2AB-43BC-B835-B554C6323D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{CBDBA5AC-4E21-46F2-AA60-FEB4CDEFCC72}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AB-43BC-B835-B554C6323D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{4D46F64D-2CC5-4D6A-BED7-7E29EF66AA43}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AB-43BC-B835-B554C6323D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{840B9070-4270-41CB-B465-1D36C81A82A3}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AB-43BC-B835-B554C6323D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{7B2B9F0E-088F-4F07-9553-395D23ADD23D}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AB-43BC-B835-B554C6323DA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{1FEA7206-5775-4B76-959C-7527FFAD1EBA}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2AB-43BC-B835-B554C6323DA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{8CC61FDB-3CE3-422E-98C4-C80270E9B90D}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2AB-43BC-B835-B554C6323DA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{7C9EFA9F-84D2-4259-922C-5DC6A71C5AEF}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2AB-43BC-B835-B554C6323DA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{7CF27AB2-63C5-49C2-9BF4-0AC138320E66}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2AB-43BC-B835-B554C6323D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64.2</c:v>
                </c:pt>
                <c:pt idx="16">
                  <c:v>64.3</c:v>
                </c:pt>
                <c:pt idx="24">
                  <c:v>65.099999999999994</c:v>
                </c:pt>
                <c:pt idx="32">
                  <c:v>66.8</c:v>
                </c:pt>
              </c:numCache>
            </c:numRef>
          </c:xVal>
          <c:yVal>
            <c:numRef>
              <c:f>公会計指標分析・財政指標組合せ分析表!$BP$51:$DC$51</c:f>
              <c:numCache>
                <c:formatCode>#,##0.0;"▲ "#,##0.0</c:formatCode>
                <c:ptCount val="40"/>
                <c:pt idx="0">
                  <c:v>46.3</c:v>
                </c:pt>
                <c:pt idx="8">
                  <c:v>43.1</c:v>
                </c:pt>
                <c:pt idx="16">
                  <c:v>50.2</c:v>
                </c:pt>
                <c:pt idx="24">
                  <c:v>52</c:v>
                </c:pt>
                <c:pt idx="32">
                  <c:v>29.1</c:v>
                </c:pt>
              </c:numCache>
            </c:numRef>
          </c:yVal>
          <c:smooth val="0"/>
          <c:extLst>
            <c:ext xmlns:c16="http://schemas.microsoft.com/office/drawing/2014/chart" uri="{C3380CC4-5D6E-409C-BE32-E72D297353CC}">
              <c16:uniqueId val="{00000009-32AB-43BC-B835-B554C6323D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{3A635D1B-090F-4890-B80B-0C8573458C81}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2AB-43BC-B835-B554C6323D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{E272AD98-1A23-4292-8738-B33444CBD124}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AB-43BC-B835-B554C6323D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{F722C4E1-3C14-40F2-A646-83C0E588576B}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AB-43BC-B835-B554C6323D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{4049116C-26DA-435A-9FC0-6319D53CDE7A}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AB-43BC-B835-B554C6323D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{2810EB03-FAFD-4327-99ED-326028A08B9B}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AB-43BC-B835-B554C6323DA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{2914B385-BC2E-4126-AF8B-A5EB0F3B1679}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2AB-43BC-B835-B554C6323DA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{7FB19C9D-16F7-4E43-A1E6-04F4DE3EDDCC}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2AB-43BC-B835-B554C6323DA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{D7E7B3F8-E723-4F75-9B98-B2B8A72011DE}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2AB-43BC-B835-B554C6323DA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{DF54296A-F3D1-43CE-95F4-A6CD369AA612}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2AB-43BC-B835-B554C6323D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32AB-43BC-B835-B554C6323DAC}"/>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{32918FF6-141D-4559-992A-F4F288598613}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A44-4077-9D0F-6005A6464F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{A53619C4-7B45-4F9D-B092-ADE54D4F004E}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44-4077-9D0F-6005A6464F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{FFECD388-84AF-47F2-B170-483AF0EA8565}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44-4077-9D0F-6005A6464F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{90823E48-4C62-4B25-97C8-CD2D847BEFBC}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44-4077-9D0F-6005A6464F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{E95C861A-2DDD-4212-8B5F-0140EF9FBAD9}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44-4077-9D0F-6005A6464F6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{505A3BC3-641B-4991-A6D4-68D84228BE6B}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A44-4077-9D0F-6005A6464F6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{FF2E77A1-FB6D-4398-8455-E0667A0BCBF7}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A44-4077-9D0F-6005A6464F6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{8200ECE5-04CA-41D6-BF2C-E6CC7FA9E903}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A44-4077-9D0F-6005A6464F6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{045899C1-7863-4508-A19E-3BD3B6796DDC}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A44-4077-9D0F-6005A6464F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9.1</c:v>
                </c:pt>
                <c:pt idx="16">
                  <c:v>9</c:v>
                </c:pt>
                <c:pt idx="24">
                  <c:v>9.1</c:v>
                </c:pt>
                <c:pt idx="32">
                  <c:v>8.8000000000000007</c:v>
                </c:pt>
              </c:numCache>
            </c:numRef>
          </c:xVal>
          <c:yVal>
            <c:numRef>
              <c:f>公会計指標分析・財政指標組合せ分析表!$BP$73:$DC$73</c:f>
              <c:numCache>
                <c:formatCode>#,##0.0;"▲ "#,##0.0</c:formatCode>
                <c:ptCount val="40"/>
                <c:pt idx="0">
                  <c:v>46.3</c:v>
                </c:pt>
                <c:pt idx="8">
                  <c:v>43.1</c:v>
                </c:pt>
                <c:pt idx="16">
                  <c:v>50.2</c:v>
                </c:pt>
                <c:pt idx="24">
                  <c:v>52</c:v>
                </c:pt>
                <c:pt idx="32">
                  <c:v>29.1</c:v>
                </c:pt>
              </c:numCache>
            </c:numRef>
          </c:yVal>
          <c:smooth val="0"/>
          <c:extLst>
            <c:ext xmlns:c16="http://schemas.microsoft.com/office/drawing/2014/chart" uri="{C3380CC4-5D6E-409C-BE32-E72D297353CC}">
              <c16:uniqueId val="{00000009-2A44-4077-9D0F-6005A6464F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{8FB4267C-14CD-4D1B-B295-41F9B82D6E59}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A44-4077-9D0F-6005A6464F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{8623F4EF-28FF-442E-97AC-6D6C241D8F40}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44-4077-9D0F-6005A6464F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{8A94860E-C928-4C0A-9A54-D63DE11CBE53}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44-4077-9D0F-6005A6464F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{4E2113AD-B19A-420C-ADD2-7D312B1F70F5}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44-4077-9D0F-6005A6464F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{B001C00A-1405-4613-B526-17D5737551C4}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44-4077-9D0F-6005A6464F6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{6BD262D6-5569-4026-BEC9-F00F0779B987}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A44-4077-9D0F-6005A6464F6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{267F53CA-B9C8-4287-8EB0-1828EDBEDE20}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A44-4077-9D0F-6005A6464F6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{0F8F6368-F7CB-497B-8BCD-FBEABBA2A0B5}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A44-4077-9D0F-6005A6464F6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{A1AA13D2-565F-494B-B3D4-5AC5B682F8C9}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A44-4077-9D0F-6005A6464F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2A44-4077-9D0F-6005A6464F6C}"/>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19D31E0-F39B-4A6D-B350-C2766902CC3E}"/>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841319C-A6F4-4152-8117-B55117D8F66E}"/>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年度においては、元利償還金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、組合等が起こした地方債の元利償還金に対する負担金等が増加に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転じ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、債務負担行為に基づく支出額が減少した。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矢板北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スマート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整備や塩谷広域行政組合のエコパークしおや建設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や旧環境施設解体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などの大型公共事業に係る地方債の元金償還が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長期間に及ぶため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、元利償還金や組合負担金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が高水準で推移する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起債に関しては、財源措置のある有利な借入れを積極的に活用し、世代間公平負担の趣旨に則り、後年に対して過度な財政負担とならないよう努めていく。</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本市においては、満期一括償還地方債の償還の財源として積み立てた減債基金の残高は無い。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年度における将来負担額については、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大型公共事業が一段落した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は減少した一方、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塩谷広域行政組合の旧環境施設解体に係る地方債発行を背景に、組合等負担等見込額が増加した。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年度決算剰余金を財政調整基金に積み立てたことで、充当可能基金が大幅に増加した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以上の影響から、令和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年度においては、分子の規模は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1,474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（対標準財政規模比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今後老朽公共施設の維持や改修等の起債を財源とした事業が見込まれ、一般会計等に係る地方債の現在高は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再度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に転じる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起債に関しては、財源措置のある有利な借入れを積極的に活用し、世代間公平負担の趣旨に則り、後年に対して過度な財政負担とならないよう努めていく。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栃木県矢板市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に増加した。特定目的基金は、前年度比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百万円となり、うち、交通施設整備基金が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から譲与が開始された森林環境譲与税の一部を後年に活用することを目的に、未来の森づくり基金を新たに造成し、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百万円となり、うち、公共施設整備基金が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百万円、子ども未来基金が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に増加した。特定目的基金は、前年度比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百万円となり、うち、ふるさと納税基金が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百万円、子ども未来基金が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程度の残高を目標としてきたが、令和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弱まで積み立てることができたため、この水準を維持していく。特定目的基金については、庁舎等整備基金は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公共施設整備基金は新たに整備する文化スポーツ複合施設整備事業に充当しつつも老朽公共施設の維持や改修等に備えて可能な範囲で積み立て、ふるさと納税基金は充当が必要な事業を精査して取崩しを行い、その他の基金については、基金の趣旨に該当する事業に随時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・ふるさと納税基金：ふるさと納税制度を活用し、魅力あるまちづくりを推進するための基金。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・公共施設整備基金：公共施設の整備に要する経費に充てるための基金。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・庁舎等整備基金：庁舎等の整備に要する経費に充てるための基金。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・交通施設整備基金：交通施設の整備に要する経費に充てるための基金。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・子ども未来基金：子育て支援に要する経費に充てるための基金。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・ふるさと納税基金：（積立）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R02 119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R03 308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百万円（繰入）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各種事業へ充当（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R01 336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R02 110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R03 117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 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百万円（繰入）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文化スポーツ複合施設整備事業</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・庁舎等整備基金：（積立）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R03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利子のみ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（繰入）無し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・交通施設整備基金：（積立）利子のみ（繰入）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スマートＩＣ整備事業（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 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 41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道路新設改良事業（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 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49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 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片岡地区市街地整備事業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・子ども未来基金：（積立）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49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R03 55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百万円（繰入）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各種事業へ充当（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R03</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・ふるさと納税基金：充当事業を精査し、寄附者の充当希望先へ随時充当する。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・公共施設整備基金：文化会館、市体育館等を複合化した文化スポーツ複合施設整備事業へ充当しつつも、老朽公共施設の維持や改修等に備えて可能な範囲で積立てを実施する。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・庁舎等整備基金：庁舎整備に向け、当該年度末時点で可能な限り積立てを実施する。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・交通施設整備基金：交通施設事業への随時充当する。積立予定なし。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・子ども未来基金：年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百万円の積立てを継続的に実施。子育て支援に要する事業へ柔軟に対応する。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百万円）の差分増（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は、年度末時点で歳出超過となったことから、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は、当初予算編成時に繰入金をゼロとし、最終的にも取崩額をゼロとした。加えて、前年度の決算剰余金の一部の積立て（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百万円）を行い、年度末残高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財政調整基金は、当初予算編成及び年度間調整に必要不可欠な基金であるため、当面の間は標準財政規模の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百万円）を最終的に取崩額ゼロとした。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百万円）を最終的に取崩額ゼロとした。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百万円）を最終的に取崩額ゼロとした。加えて、前年度の決算剰余金の一部（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百万円）と普通交付税の再算定で措置された臨時財政対策債償還基金費（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やむを得ない事情による繰上償還等に対応するため、現状規模の金額を保持していく。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年度に積み立てた臨時財政対策債償還基金費については、令和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年度の臨時財政対策債に係る元金償還が開始する令和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年度以降、償還財源として取崩しを行う。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本市の有形固定資産減価償却率は、耐用年数を一部修正した令和元年度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、矢板北スマート</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周辺道路などの新たな固定資産を取得した令和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を除き、対前年度比約</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の増で推移している状況で</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いずれの年度も類似団体平均値を上回っている。　公共施設等の老朽化が年々進行し、利用者の安全確保の観点から、施設更新を速やかに進める必要があることを示唆している。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本市においては、平成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年度に同再配置計画、令和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年度に同個別施設計画を策定しており、これらの計画</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を順次見直しながら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施設更新等のマネジメントを進めることになる。</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4418965"/>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592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59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1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44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003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83" name="楕円 82"/>
        <xdr:cNvSpPr/>
      </xdr:nvSpPr>
      <xdr:spPr>
        <a:xfrm>
          <a:off x="4711700" y="52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100619</xdr:rowOff>
    </xdr:from>
    <xdr:ext cx="405111" cy="259045"/>
    <xdr:sp macro="" textlink="">
      <xdr:nvSpPr>
        <xdr:cNvPr id="84" name="有形固定資産減価償却率該当値テキスト"/>
        <xdr:cNvSpPr txBox="1"/>
      </xdr:nvSpPr>
      <xdr:spPr>
        <a:xfrm>
          <a:off x="4813300" y="524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69759</xdr:rowOff>
    </xdr:from>
    <xdr:to>
      <xdr:col>19</xdr:col>
      <xdr:colOff>187325</xdr:colOff>
      <xdr:row>30</xdr:row>
      <xdr:rowOff>171359</xdr:rowOff>
    </xdr:to>
    <xdr:sp macro="" textlink="">
      <xdr:nvSpPr>
        <xdr:cNvPr id="85" name="楕円 84"/>
        <xdr:cNvSpPr/>
      </xdr:nvSpPr>
      <xdr:spPr>
        <a:xfrm>
          <a:off x="4000500" y="52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31</xdr:row>
      <xdr:rowOff>1542</xdr:rowOff>
    </xdr:to>
    <xdr:cxnSp macro="">
      <xdr:nvCxnSpPr>
        <xdr:cNvPr id="86" name="直線コネクタ 85"/>
        <xdr:cNvCxnSpPr/>
      </xdr:nvCxnSpPr>
      <xdr:spPr>
        <a:xfrm>
          <a:off x="4051300" y="5264059"/>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7" name="楕円 86"/>
        <xdr:cNvSpPr/>
      </xdr:nvSpPr>
      <xdr:spPr>
        <a:xfrm>
          <a:off x="3238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120559</xdr:rowOff>
    </xdr:to>
    <xdr:cxnSp macro="">
      <xdr:nvCxnSpPr>
        <xdr:cNvPr id="88" name="直線コネクタ 87"/>
        <xdr:cNvCxnSpPr/>
      </xdr:nvCxnSpPr>
      <xdr:spPr>
        <a:xfrm>
          <a:off x="3289300" y="5239385"/>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9" name="楕円 88"/>
        <xdr:cNvSpPr/>
      </xdr:nvSpPr>
      <xdr:spPr>
        <a:xfrm>
          <a:off x="2476500" y="51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92801</xdr:rowOff>
    </xdr:from>
    <xdr:to>
      <xdr:col>15</xdr:col>
      <xdr:colOff>136525</xdr:colOff>
      <xdr:row>30</xdr:row>
      <xdr:rowOff>95885</xdr:rowOff>
    </xdr:to>
    <xdr:cxnSp macro="">
      <xdr:nvCxnSpPr>
        <xdr:cNvPr id="90" name="直線コネクタ 89"/>
        <xdr:cNvCxnSpPr/>
      </xdr:nvCxnSpPr>
      <xdr:spPr>
        <a:xfrm>
          <a:off x="2527300" y="5236301"/>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161018</xdr:rowOff>
    </xdr:from>
    <xdr:to>
      <xdr:col>7</xdr:col>
      <xdr:colOff>187325</xdr:colOff>
      <xdr:row>30</xdr:row>
      <xdr:rowOff>91168</xdr:rowOff>
    </xdr:to>
    <xdr:sp macro="" textlink="">
      <xdr:nvSpPr>
        <xdr:cNvPr id="91" name="楕円 90"/>
        <xdr:cNvSpPr/>
      </xdr:nvSpPr>
      <xdr:spPr>
        <a:xfrm>
          <a:off x="1714500" y="5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40368</xdr:rowOff>
    </xdr:from>
    <xdr:to>
      <xdr:col>11</xdr:col>
      <xdr:colOff>136525</xdr:colOff>
      <xdr:row>30</xdr:row>
      <xdr:rowOff>92801</xdr:rowOff>
    </xdr:to>
    <xdr:cxnSp macro="">
      <xdr:nvCxnSpPr>
        <xdr:cNvPr id="92" name="直線コネクタ 91"/>
        <xdr:cNvCxnSpPr/>
      </xdr:nvCxnSpPr>
      <xdr:spPr>
        <a:xfrm>
          <a:off x="1765300" y="518386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836044" y="48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324744" y="482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562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162486</xdr:rowOff>
    </xdr:from>
    <xdr:ext cx="405111" cy="259045"/>
    <xdr:sp macro="" textlink="">
      <xdr:nvSpPr>
        <xdr:cNvPr id="97" name="n_1mainValue有形固定資産減価償却率"/>
        <xdr:cNvSpPr txBox="1"/>
      </xdr:nvSpPr>
      <xdr:spPr>
        <a:xfrm>
          <a:off x="3836044" y="5305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8" name="n_2mainValue有形固定資産減価償却率"/>
        <xdr:cNvSpPr txBox="1"/>
      </xdr:nvSpPr>
      <xdr:spPr>
        <a:xfrm>
          <a:off x="3086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9" name="n_3mainValue有形固定資産減価償却率"/>
        <xdr:cNvSpPr txBox="1"/>
      </xdr:nvSpPr>
      <xdr:spPr>
        <a:xfrm>
          <a:off x="2324744" y="527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82295</xdr:rowOff>
    </xdr:from>
    <xdr:ext cx="405111" cy="259045"/>
    <xdr:sp macro="" textlink="">
      <xdr:nvSpPr>
        <xdr:cNvPr id="100" name="n_4mainValue有形固定資産減価償却率"/>
        <xdr:cNvSpPr txBox="1"/>
      </xdr:nvSpPr>
      <xdr:spPr>
        <a:xfrm>
          <a:off x="1562744" y="5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年度債務償還比率</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444.9%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575.4%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現在高など将来負担額が減少しており、追加交付のあった普通交付税や市税などの経常一般財源の増加に加え、財政調整基金等保有する現金の増加などにより債務償還に充当できる財源が大きく増加した結果、比率が大きく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文化・スポーツ複合施設整備や公共施設の長寿命化・更新など、地方債現在高の増加の要因となる大型公共事業も控えており、今後も市の財政規模を考慮した債務管理を行っていく必要がある。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4524756"/>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585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429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4524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xdr:cNvSpPr txBox="1"/>
      </xdr:nvSpPr>
      <xdr:spPr>
        <a:xfrm>
          <a:off x="14846300" y="5033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529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540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540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540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130524</xdr:rowOff>
    </xdr:from>
    <xdr:to>
      <xdr:col>76</xdr:col>
      <xdr:colOff>73025</xdr:colOff>
      <xdr:row>29</xdr:row>
      <xdr:rowOff>60674</xdr:rowOff>
    </xdr:to>
    <xdr:sp macro="" textlink="">
      <xdr:nvSpPr>
        <xdr:cNvPr id="146" name="楕円 145"/>
        <xdr:cNvSpPr/>
      </xdr:nvSpPr>
      <xdr:spPr>
        <a:xfrm>
          <a:off x="14744700" y="49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153401</xdr:rowOff>
    </xdr:from>
    <xdr:ext cx="469744" cy="259045"/>
    <xdr:sp macro="" textlink="">
      <xdr:nvSpPr>
        <xdr:cNvPr id="147" name="債務償還比率該当値テキスト"/>
        <xdr:cNvSpPr txBox="1"/>
      </xdr:nvSpPr>
      <xdr:spPr>
        <a:xfrm>
          <a:off x="14846300" y="478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22416</xdr:rowOff>
    </xdr:from>
    <xdr:to>
      <xdr:col>72</xdr:col>
      <xdr:colOff>123825</xdr:colOff>
      <xdr:row>30</xdr:row>
      <xdr:rowOff>124016</xdr:rowOff>
    </xdr:to>
    <xdr:sp macro="" textlink="">
      <xdr:nvSpPr>
        <xdr:cNvPr id="148" name="楕円 147"/>
        <xdr:cNvSpPr/>
      </xdr:nvSpPr>
      <xdr:spPr>
        <a:xfrm>
          <a:off x="14033500" y="51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9874</xdr:rowOff>
    </xdr:from>
    <xdr:to>
      <xdr:col>76</xdr:col>
      <xdr:colOff>22225</xdr:colOff>
      <xdr:row>30</xdr:row>
      <xdr:rowOff>73216</xdr:rowOff>
    </xdr:to>
    <xdr:cxnSp macro="">
      <xdr:nvCxnSpPr>
        <xdr:cNvPr id="149" name="直線コネクタ 148"/>
        <xdr:cNvCxnSpPr/>
      </xdr:nvCxnSpPr>
      <xdr:spPr>
        <a:xfrm flipV="1">
          <a:off x="14084300" y="4981924"/>
          <a:ext cx="711200" cy="2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78190</xdr:rowOff>
    </xdr:from>
    <xdr:to>
      <xdr:col>68</xdr:col>
      <xdr:colOff>123825</xdr:colOff>
      <xdr:row>31</xdr:row>
      <xdr:rowOff>8340</xdr:rowOff>
    </xdr:to>
    <xdr:sp macro="" textlink="">
      <xdr:nvSpPr>
        <xdr:cNvPr id="150" name="楕円 149"/>
        <xdr:cNvSpPr/>
      </xdr:nvSpPr>
      <xdr:spPr>
        <a:xfrm>
          <a:off x="13271500" y="52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73216</xdr:rowOff>
    </xdr:from>
    <xdr:to>
      <xdr:col>72</xdr:col>
      <xdr:colOff>73025</xdr:colOff>
      <xdr:row>30</xdr:row>
      <xdr:rowOff>128990</xdr:rowOff>
    </xdr:to>
    <xdr:cxnSp macro="">
      <xdr:nvCxnSpPr>
        <xdr:cNvPr id="151" name="直線コネクタ 150"/>
        <xdr:cNvCxnSpPr/>
      </xdr:nvCxnSpPr>
      <xdr:spPr>
        <a:xfrm flipV="1">
          <a:off x="13322300" y="5216716"/>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93842</xdr:rowOff>
    </xdr:from>
    <xdr:to>
      <xdr:col>64</xdr:col>
      <xdr:colOff>123825</xdr:colOff>
      <xdr:row>31</xdr:row>
      <xdr:rowOff>23992</xdr:rowOff>
    </xdr:to>
    <xdr:sp macro="" textlink="">
      <xdr:nvSpPr>
        <xdr:cNvPr id="152" name="楕円 151"/>
        <xdr:cNvSpPr/>
      </xdr:nvSpPr>
      <xdr:spPr>
        <a:xfrm>
          <a:off x="12509500" y="523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128990</xdr:rowOff>
    </xdr:from>
    <xdr:to>
      <xdr:col>68</xdr:col>
      <xdr:colOff>73025</xdr:colOff>
      <xdr:row>30</xdr:row>
      <xdr:rowOff>144642</xdr:rowOff>
    </xdr:to>
    <xdr:cxnSp macro="">
      <xdr:nvCxnSpPr>
        <xdr:cNvPr id="153" name="直線コネクタ 152"/>
        <xdr:cNvCxnSpPr/>
      </xdr:nvCxnSpPr>
      <xdr:spPr>
        <a:xfrm flipV="1">
          <a:off x="12560300" y="5272490"/>
          <a:ext cx="762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136663</xdr:rowOff>
    </xdr:from>
    <xdr:to>
      <xdr:col>60</xdr:col>
      <xdr:colOff>123825</xdr:colOff>
      <xdr:row>31</xdr:row>
      <xdr:rowOff>66813</xdr:rowOff>
    </xdr:to>
    <xdr:sp macro="" textlink="">
      <xdr:nvSpPr>
        <xdr:cNvPr id="154" name="楕円 153"/>
        <xdr:cNvSpPr/>
      </xdr:nvSpPr>
      <xdr:spPr>
        <a:xfrm>
          <a:off x="11747500" y="52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144642</xdr:rowOff>
    </xdr:from>
    <xdr:to>
      <xdr:col>64</xdr:col>
      <xdr:colOff>73025</xdr:colOff>
      <xdr:row>31</xdr:row>
      <xdr:rowOff>16013</xdr:rowOff>
    </xdr:to>
    <xdr:cxnSp macro="">
      <xdr:nvCxnSpPr>
        <xdr:cNvPr id="155" name="直線コネクタ 154"/>
        <xdr:cNvCxnSpPr/>
      </xdr:nvCxnSpPr>
      <xdr:spPr>
        <a:xfrm flipV="1">
          <a:off x="11798300" y="5288142"/>
          <a:ext cx="762000" cy="4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xdr:cNvSpPr txBox="1"/>
      </xdr:nvSpPr>
      <xdr:spPr>
        <a:xfrm>
          <a:off x="13836727" y="539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7" name="n_2aveValue債務償還比率"/>
        <xdr:cNvSpPr txBox="1"/>
      </xdr:nvSpPr>
      <xdr:spPr>
        <a:xfrm>
          <a:off x="13087427" y="549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8" name="n_3aveValue債務償還比率"/>
        <xdr:cNvSpPr txBox="1"/>
      </xdr:nvSpPr>
      <xdr:spPr>
        <a:xfrm>
          <a:off x="12325427" y="549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59" name="n_4aveValue債務償還比率"/>
        <xdr:cNvSpPr txBox="1"/>
      </xdr:nvSpPr>
      <xdr:spPr>
        <a:xfrm>
          <a:off x="11563427" y="550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140543</xdr:rowOff>
    </xdr:from>
    <xdr:ext cx="469744" cy="259045"/>
    <xdr:sp macro="" textlink="">
      <xdr:nvSpPr>
        <xdr:cNvPr id="160" name="n_1mainValue債務償還比率"/>
        <xdr:cNvSpPr txBox="1"/>
      </xdr:nvSpPr>
      <xdr:spPr>
        <a:xfrm>
          <a:off x="13836727" y="494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24867</xdr:rowOff>
    </xdr:from>
    <xdr:ext cx="469744" cy="259045"/>
    <xdr:sp macro="" textlink="">
      <xdr:nvSpPr>
        <xdr:cNvPr id="161" name="n_2mainValue債務償還比率"/>
        <xdr:cNvSpPr txBox="1"/>
      </xdr:nvSpPr>
      <xdr:spPr>
        <a:xfrm>
          <a:off x="13087427" y="499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40519</xdr:rowOff>
    </xdr:from>
    <xdr:ext cx="469744" cy="259045"/>
    <xdr:sp macro="" textlink="">
      <xdr:nvSpPr>
        <xdr:cNvPr id="162" name="n_3mainValue債務償還比率"/>
        <xdr:cNvSpPr txBox="1"/>
      </xdr:nvSpPr>
      <xdr:spPr>
        <a:xfrm>
          <a:off x="12325427" y="501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83340</xdr:rowOff>
    </xdr:from>
    <xdr:ext cx="469744" cy="259045"/>
    <xdr:sp macro="" textlink="">
      <xdr:nvSpPr>
        <xdr:cNvPr id="163" name="n_4mainValue債務償還比率"/>
        <xdr:cNvSpPr txBox="1"/>
      </xdr:nvSpPr>
      <xdr:spPr>
        <a:xfrm>
          <a:off x="11563427" y="50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3" name="楕円 72"/>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168292</xdr:rowOff>
    </xdr:from>
    <xdr:ext cx="405111" cy="259045"/>
    <xdr:sp macro="" textlink="">
      <xdr:nvSpPr>
        <xdr:cNvPr id="74" name="【道路】&#10;有形固定資産減価償却率該当値テキスト"/>
        <xdr:cNvSpPr txBox="1"/>
      </xdr:nvSpPr>
      <xdr:spPr>
        <a:xfrm>
          <a:off x="4673600"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24765</xdr:rowOff>
    </xdr:to>
    <xdr:cxnSp macro="">
      <xdr:nvCxnSpPr>
        <xdr:cNvPr id="76" name="直線コネクタ 75"/>
        <xdr:cNvCxnSpPr/>
      </xdr:nvCxnSpPr>
      <xdr:spPr>
        <a:xfrm>
          <a:off x="3797300" y="65036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7" name="楕円 76"/>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160020</xdr:rowOff>
    </xdr:from>
    <xdr:to>
      <xdr:col>19</xdr:col>
      <xdr:colOff>177800</xdr:colOff>
      <xdr:row>37</xdr:row>
      <xdr:rowOff>165735</xdr:rowOff>
    </xdr:to>
    <xdr:cxnSp macro="">
      <xdr:nvCxnSpPr>
        <xdr:cNvPr id="78" name="直線コネクタ 77"/>
        <xdr:cNvCxnSpPr/>
      </xdr:nvCxnSpPr>
      <xdr:spPr>
        <a:xfrm flipV="1">
          <a:off x="2908300" y="65036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168275</xdr:rowOff>
    </xdr:from>
    <xdr:to>
      <xdr:col>10</xdr:col>
      <xdr:colOff>165100</xdr:colOff>
      <xdr:row>38</xdr:row>
      <xdr:rowOff>98425</xdr:rowOff>
    </xdr:to>
    <xdr:sp macro="" textlink="">
      <xdr:nvSpPr>
        <xdr:cNvPr id="79" name="楕円 78"/>
        <xdr:cNvSpPr/>
      </xdr:nvSpPr>
      <xdr:spPr>
        <a:xfrm>
          <a:off x="1968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165735</xdr:rowOff>
    </xdr:from>
    <xdr:to>
      <xdr:col>15</xdr:col>
      <xdr:colOff>50800</xdr:colOff>
      <xdr:row>38</xdr:row>
      <xdr:rowOff>47625</xdr:rowOff>
    </xdr:to>
    <xdr:cxnSp macro="">
      <xdr:nvCxnSpPr>
        <xdr:cNvPr id="80" name="直線コネクタ 79"/>
        <xdr:cNvCxnSpPr/>
      </xdr:nvCxnSpPr>
      <xdr:spPr>
        <a:xfrm flipV="1">
          <a:off x="2019300" y="65093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145415</xdr:rowOff>
    </xdr:from>
    <xdr:to>
      <xdr:col>6</xdr:col>
      <xdr:colOff>38100</xdr:colOff>
      <xdr:row>38</xdr:row>
      <xdr:rowOff>75565</xdr:rowOff>
    </xdr:to>
    <xdr:sp macro="" textlink="">
      <xdr:nvSpPr>
        <xdr:cNvPr id="81" name="楕円 80"/>
        <xdr:cNvSpPr/>
      </xdr:nvSpPr>
      <xdr:spPr>
        <a:xfrm>
          <a:off x="107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24765</xdr:rowOff>
    </xdr:from>
    <xdr:to>
      <xdr:col>10</xdr:col>
      <xdr:colOff>114300</xdr:colOff>
      <xdr:row>38</xdr:row>
      <xdr:rowOff>47625</xdr:rowOff>
    </xdr:to>
    <xdr:cxnSp macro="">
      <xdr:nvCxnSpPr>
        <xdr:cNvPr id="82" name="直線コネクタ 81"/>
        <xdr:cNvCxnSpPr/>
      </xdr:nvCxnSpPr>
      <xdr:spPr>
        <a:xfrm>
          <a:off x="1130300" y="65398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87" name="n_1mainValue【道路】&#10;有形固定資産減価償却率"/>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8" name="n_2mainValue【道路】&#10;有形固定資産減価償却率"/>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89552</xdr:rowOff>
    </xdr:from>
    <xdr:ext cx="405111" cy="259045"/>
    <xdr:sp macro="" textlink="">
      <xdr:nvSpPr>
        <xdr:cNvPr id="89" name="n_3mainValue【道路】&#10;有形固定資産減価償却率"/>
        <xdr:cNvSpPr txBox="1"/>
      </xdr:nvSpPr>
      <xdr:spPr>
        <a:xfrm>
          <a:off x="1816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66692</xdr:rowOff>
    </xdr:from>
    <xdr:ext cx="405111" cy="259045"/>
    <xdr:sp macro="" textlink="">
      <xdr:nvSpPr>
        <xdr:cNvPr id="90" name="n_4mainValue【道路】&#10;有形固定資産減価償却率"/>
        <xdr:cNvSpPr txBox="1"/>
      </xdr:nvSpPr>
      <xdr:spPr>
        <a:xfrm>
          <a:off x="927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142346</xdr:rowOff>
    </xdr:from>
    <xdr:to>
      <xdr:col>55</xdr:col>
      <xdr:colOff>50800</xdr:colOff>
      <xdr:row>39</xdr:row>
      <xdr:rowOff>72496</xdr:rowOff>
    </xdr:to>
    <xdr:sp macro="" textlink="">
      <xdr:nvSpPr>
        <xdr:cNvPr id="132" name="楕円 131"/>
        <xdr:cNvSpPr/>
      </xdr:nvSpPr>
      <xdr:spPr>
        <a:xfrm>
          <a:off x="10426700" y="66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120773</xdr:rowOff>
    </xdr:from>
    <xdr:ext cx="534377" cy="259045"/>
    <xdr:sp macro="" textlink="">
      <xdr:nvSpPr>
        <xdr:cNvPr id="133" name="【道路】&#10;一人当たり延長該当値テキスト"/>
        <xdr:cNvSpPr txBox="1"/>
      </xdr:nvSpPr>
      <xdr:spPr>
        <a:xfrm>
          <a:off x="10515600" y="66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148746</xdr:rowOff>
    </xdr:from>
    <xdr:to>
      <xdr:col>50</xdr:col>
      <xdr:colOff>165100</xdr:colOff>
      <xdr:row>39</xdr:row>
      <xdr:rowOff>78896</xdr:rowOff>
    </xdr:to>
    <xdr:sp macro="" textlink="">
      <xdr:nvSpPr>
        <xdr:cNvPr id="134" name="楕円 133"/>
        <xdr:cNvSpPr/>
      </xdr:nvSpPr>
      <xdr:spPr>
        <a:xfrm>
          <a:off x="9588500" y="666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21696</xdr:rowOff>
    </xdr:from>
    <xdr:to>
      <xdr:col>55</xdr:col>
      <xdr:colOff>0</xdr:colOff>
      <xdr:row>39</xdr:row>
      <xdr:rowOff>28096</xdr:rowOff>
    </xdr:to>
    <xdr:cxnSp macro="">
      <xdr:nvCxnSpPr>
        <xdr:cNvPr id="135" name="直線コネクタ 134"/>
        <xdr:cNvCxnSpPr/>
      </xdr:nvCxnSpPr>
      <xdr:spPr>
        <a:xfrm flipV="1">
          <a:off x="9639300" y="6708246"/>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156355</xdr:rowOff>
    </xdr:from>
    <xdr:to>
      <xdr:col>46</xdr:col>
      <xdr:colOff>38100</xdr:colOff>
      <xdr:row>39</xdr:row>
      <xdr:rowOff>86505</xdr:rowOff>
    </xdr:to>
    <xdr:sp macro="" textlink="">
      <xdr:nvSpPr>
        <xdr:cNvPr id="136" name="楕円 135"/>
        <xdr:cNvSpPr/>
      </xdr:nvSpPr>
      <xdr:spPr>
        <a:xfrm>
          <a:off x="8699500" y="66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28096</xdr:rowOff>
    </xdr:from>
    <xdr:to>
      <xdr:col>50</xdr:col>
      <xdr:colOff>114300</xdr:colOff>
      <xdr:row>39</xdr:row>
      <xdr:rowOff>35705</xdr:rowOff>
    </xdr:to>
    <xdr:cxnSp macro="">
      <xdr:nvCxnSpPr>
        <xdr:cNvPr id="137" name="直線コネクタ 136"/>
        <xdr:cNvCxnSpPr/>
      </xdr:nvCxnSpPr>
      <xdr:spPr>
        <a:xfrm flipV="1">
          <a:off x="8750300" y="6714646"/>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165303</xdr:rowOff>
    </xdr:from>
    <xdr:to>
      <xdr:col>41</xdr:col>
      <xdr:colOff>101600</xdr:colOff>
      <xdr:row>39</xdr:row>
      <xdr:rowOff>95453</xdr:rowOff>
    </xdr:to>
    <xdr:sp macro="" textlink="">
      <xdr:nvSpPr>
        <xdr:cNvPr id="138" name="楕円 137"/>
        <xdr:cNvSpPr/>
      </xdr:nvSpPr>
      <xdr:spPr>
        <a:xfrm>
          <a:off x="7810500" y="66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35705</xdr:rowOff>
    </xdr:from>
    <xdr:to>
      <xdr:col>45</xdr:col>
      <xdr:colOff>177800</xdr:colOff>
      <xdr:row>39</xdr:row>
      <xdr:rowOff>44653</xdr:rowOff>
    </xdr:to>
    <xdr:cxnSp macro="">
      <xdr:nvCxnSpPr>
        <xdr:cNvPr id="139" name="直線コネクタ 138"/>
        <xdr:cNvCxnSpPr/>
      </xdr:nvCxnSpPr>
      <xdr:spPr>
        <a:xfrm flipV="1">
          <a:off x="7861300" y="6722255"/>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2377</xdr:rowOff>
    </xdr:from>
    <xdr:to>
      <xdr:col>36</xdr:col>
      <xdr:colOff>165100</xdr:colOff>
      <xdr:row>39</xdr:row>
      <xdr:rowOff>103977</xdr:rowOff>
    </xdr:to>
    <xdr:sp macro="" textlink="">
      <xdr:nvSpPr>
        <xdr:cNvPr id="140" name="楕円 139"/>
        <xdr:cNvSpPr/>
      </xdr:nvSpPr>
      <xdr:spPr>
        <a:xfrm>
          <a:off x="6921500" y="66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44653</xdr:rowOff>
    </xdr:from>
    <xdr:to>
      <xdr:col>41</xdr:col>
      <xdr:colOff>50800</xdr:colOff>
      <xdr:row>39</xdr:row>
      <xdr:rowOff>53177</xdr:rowOff>
    </xdr:to>
    <xdr:cxnSp macro="">
      <xdr:nvCxnSpPr>
        <xdr:cNvPr id="141" name="直線コネクタ 140"/>
        <xdr:cNvCxnSpPr/>
      </xdr:nvCxnSpPr>
      <xdr:spPr>
        <a:xfrm flipV="1">
          <a:off x="6972300" y="6731203"/>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95423</xdr:rowOff>
    </xdr:from>
    <xdr:ext cx="534377" cy="259045"/>
    <xdr:sp macro="" textlink="">
      <xdr:nvSpPr>
        <xdr:cNvPr id="146" name="n_1mainValue【道路】&#10;一人当たり延長"/>
        <xdr:cNvSpPr txBox="1"/>
      </xdr:nvSpPr>
      <xdr:spPr>
        <a:xfrm>
          <a:off x="9359411" y="64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103032</xdr:rowOff>
    </xdr:from>
    <xdr:ext cx="534377" cy="259045"/>
    <xdr:sp macro="" textlink="">
      <xdr:nvSpPr>
        <xdr:cNvPr id="147" name="n_2mainValue【道路】&#10;一人当たり延長"/>
        <xdr:cNvSpPr txBox="1"/>
      </xdr:nvSpPr>
      <xdr:spPr>
        <a:xfrm>
          <a:off x="8483111" y="64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111980</xdr:rowOff>
    </xdr:from>
    <xdr:ext cx="534377" cy="259045"/>
    <xdr:sp macro="" textlink="">
      <xdr:nvSpPr>
        <xdr:cNvPr id="148" name="n_3mainValue【道路】&#10;一人当たり延長"/>
        <xdr:cNvSpPr txBox="1"/>
      </xdr:nvSpPr>
      <xdr:spPr>
        <a:xfrm>
          <a:off x="7594111" y="64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120504</xdr:rowOff>
    </xdr:from>
    <xdr:ext cx="534377" cy="259045"/>
    <xdr:sp macro="" textlink="">
      <xdr:nvSpPr>
        <xdr:cNvPr id="149" name="n_4mainValue【道路】&#10;一人当たり延長"/>
        <xdr:cNvSpPr txBox="1"/>
      </xdr:nvSpPr>
      <xdr:spPr>
        <a:xfrm>
          <a:off x="6705111" y="64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91" name="楕円 190"/>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2" name="【橋りょう・トンネル】&#10;有形固定資産減価償却率該当値テキスト"/>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3" name="楕円 192"/>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163285</xdr:rowOff>
    </xdr:to>
    <xdr:cxnSp macro="">
      <xdr:nvCxnSpPr>
        <xdr:cNvPr id="194" name="直線コネクタ 193"/>
        <xdr:cNvCxnSpPr/>
      </xdr:nvCxnSpPr>
      <xdr:spPr>
        <a:xfrm>
          <a:off x="3797300" y="104241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58601</xdr:rowOff>
    </xdr:from>
    <xdr:to>
      <xdr:col>15</xdr:col>
      <xdr:colOff>101600</xdr:colOff>
      <xdr:row>60</xdr:row>
      <xdr:rowOff>160201</xdr:rowOff>
    </xdr:to>
    <xdr:sp macro="" textlink="">
      <xdr:nvSpPr>
        <xdr:cNvPr id="195" name="楕円 194"/>
        <xdr:cNvSpPr/>
      </xdr:nvSpPr>
      <xdr:spPr>
        <a:xfrm>
          <a:off x="2857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109401</xdr:rowOff>
    </xdr:from>
    <xdr:to>
      <xdr:col>19</xdr:col>
      <xdr:colOff>177800</xdr:colOff>
      <xdr:row>60</xdr:row>
      <xdr:rowOff>137160</xdr:rowOff>
    </xdr:to>
    <xdr:cxnSp macro="">
      <xdr:nvCxnSpPr>
        <xdr:cNvPr id="196" name="直線コネクタ 195"/>
        <xdr:cNvCxnSpPr/>
      </xdr:nvCxnSpPr>
      <xdr:spPr>
        <a:xfrm>
          <a:off x="2908300" y="103964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97" name="楕円 196"/>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109401</xdr:rowOff>
    </xdr:to>
    <xdr:cxnSp macro="">
      <xdr:nvCxnSpPr>
        <xdr:cNvPr id="198" name="直線コネクタ 197"/>
        <xdr:cNvCxnSpPr/>
      </xdr:nvCxnSpPr>
      <xdr:spPr>
        <a:xfrm>
          <a:off x="2019300" y="103702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9" name="楕円 198"/>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60</xdr:row>
      <xdr:rowOff>83276</xdr:rowOff>
    </xdr:to>
    <xdr:cxnSp macro="">
      <xdr:nvCxnSpPr>
        <xdr:cNvPr id="200" name="直線コネクタ 199"/>
        <xdr:cNvCxnSpPr/>
      </xdr:nvCxnSpPr>
      <xdr:spPr>
        <a:xfrm>
          <a:off x="1130300" y="1023148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5" name="n_1main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5278</xdr:rowOff>
    </xdr:from>
    <xdr:ext cx="405111" cy="259045"/>
    <xdr:sp macro="" textlink="">
      <xdr:nvSpPr>
        <xdr:cNvPr id="206" name="n_2mainValue【橋りょう・トンネル】&#10;有形固定資産減価償却率"/>
        <xdr:cNvSpPr txBox="1"/>
      </xdr:nvSpPr>
      <xdr:spPr>
        <a:xfrm>
          <a:off x="2705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150603</xdr:rowOff>
    </xdr:from>
    <xdr:ext cx="405111" cy="259045"/>
    <xdr:sp macro="" textlink="">
      <xdr:nvSpPr>
        <xdr:cNvPr id="207" name="n_3mainValue【橋りょう・トンネル】&#10;有形固定資産減価償却率"/>
        <xdr:cNvSpPr txBox="1"/>
      </xdr:nvSpPr>
      <xdr:spPr>
        <a:xfrm>
          <a:off x="1816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208" name="n_4mainValue【橋りょう・トンネル】&#10;有形固定資産減価償却率"/>
        <xdr:cNvSpPr txBox="1"/>
      </xdr:nvSpPr>
      <xdr:spPr>
        <a:xfrm>
          <a:off x="927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41412</xdr:rowOff>
    </xdr:from>
    <xdr:to>
      <xdr:col>55</xdr:col>
      <xdr:colOff>50800</xdr:colOff>
      <xdr:row>61</xdr:row>
      <xdr:rowOff>143012</xdr:rowOff>
    </xdr:to>
    <xdr:sp macro="" textlink="">
      <xdr:nvSpPr>
        <xdr:cNvPr id="250" name="楕円 249"/>
        <xdr:cNvSpPr/>
      </xdr:nvSpPr>
      <xdr:spPr>
        <a:xfrm>
          <a:off x="10426700" y="10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64289</xdr:rowOff>
    </xdr:from>
    <xdr:ext cx="599010" cy="259045"/>
    <xdr:sp macro="" textlink="">
      <xdr:nvSpPr>
        <xdr:cNvPr id="251" name="【橋りょう・トンネル】&#10;一人当たり有形固定資産（償却資産）額該当値テキスト"/>
        <xdr:cNvSpPr txBox="1"/>
      </xdr:nvSpPr>
      <xdr:spPr>
        <a:xfrm>
          <a:off x="10515600" y="1035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47443</xdr:rowOff>
    </xdr:from>
    <xdr:to>
      <xdr:col>50</xdr:col>
      <xdr:colOff>165100</xdr:colOff>
      <xdr:row>61</xdr:row>
      <xdr:rowOff>149043</xdr:rowOff>
    </xdr:to>
    <xdr:sp macro="" textlink="">
      <xdr:nvSpPr>
        <xdr:cNvPr id="252" name="楕円 251"/>
        <xdr:cNvSpPr/>
      </xdr:nvSpPr>
      <xdr:spPr>
        <a:xfrm>
          <a:off x="9588500" y="10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92212</xdr:rowOff>
    </xdr:from>
    <xdr:to>
      <xdr:col>55</xdr:col>
      <xdr:colOff>0</xdr:colOff>
      <xdr:row>61</xdr:row>
      <xdr:rowOff>98243</xdr:rowOff>
    </xdr:to>
    <xdr:cxnSp macro="">
      <xdr:nvCxnSpPr>
        <xdr:cNvPr id="253" name="直線コネクタ 252"/>
        <xdr:cNvCxnSpPr/>
      </xdr:nvCxnSpPr>
      <xdr:spPr>
        <a:xfrm flipV="1">
          <a:off x="9639300" y="10550662"/>
          <a:ext cx="8382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53105</xdr:rowOff>
    </xdr:from>
    <xdr:to>
      <xdr:col>46</xdr:col>
      <xdr:colOff>38100</xdr:colOff>
      <xdr:row>61</xdr:row>
      <xdr:rowOff>154705</xdr:rowOff>
    </xdr:to>
    <xdr:sp macro="" textlink="">
      <xdr:nvSpPr>
        <xdr:cNvPr id="254" name="楕円 253"/>
        <xdr:cNvSpPr/>
      </xdr:nvSpPr>
      <xdr:spPr>
        <a:xfrm>
          <a:off x="8699500" y="1051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98243</xdr:rowOff>
    </xdr:from>
    <xdr:to>
      <xdr:col>50</xdr:col>
      <xdr:colOff>114300</xdr:colOff>
      <xdr:row>61</xdr:row>
      <xdr:rowOff>103905</xdr:rowOff>
    </xdr:to>
    <xdr:cxnSp macro="">
      <xdr:nvCxnSpPr>
        <xdr:cNvPr id="255" name="直線コネクタ 254"/>
        <xdr:cNvCxnSpPr/>
      </xdr:nvCxnSpPr>
      <xdr:spPr>
        <a:xfrm flipV="1">
          <a:off x="8750300" y="10556693"/>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61106</xdr:rowOff>
    </xdr:from>
    <xdr:to>
      <xdr:col>41</xdr:col>
      <xdr:colOff>101600</xdr:colOff>
      <xdr:row>61</xdr:row>
      <xdr:rowOff>162706</xdr:rowOff>
    </xdr:to>
    <xdr:sp macro="" textlink="">
      <xdr:nvSpPr>
        <xdr:cNvPr id="256" name="楕円 255"/>
        <xdr:cNvSpPr/>
      </xdr:nvSpPr>
      <xdr:spPr>
        <a:xfrm>
          <a:off x="7810500" y="105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103905</xdr:rowOff>
    </xdr:from>
    <xdr:to>
      <xdr:col>45</xdr:col>
      <xdr:colOff>177800</xdr:colOff>
      <xdr:row>61</xdr:row>
      <xdr:rowOff>111906</xdr:rowOff>
    </xdr:to>
    <xdr:cxnSp macro="">
      <xdr:nvCxnSpPr>
        <xdr:cNvPr id="257" name="直線コネクタ 256"/>
        <xdr:cNvCxnSpPr/>
      </xdr:nvCxnSpPr>
      <xdr:spPr>
        <a:xfrm flipV="1">
          <a:off x="7861300" y="1056235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70223</xdr:rowOff>
    </xdr:from>
    <xdr:to>
      <xdr:col>36</xdr:col>
      <xdr:colOff>165100</xdr:colOff>
      <xdr:row>62</xdr:row>
      <xdr:rowOff>373</xdr:rowOff>
    </xdr:to>
    <xdr:sp macro="" textlink="">
      <xdr:nvSpPr>
        <xdr:cNvPr id="258" name="楕円 257"/>
        <xdr:cNvSpPr/>
      </xdr:nvSpPr>
      <xdr:spPr>
        <a:xfrm>
          <a:off x="6921500" y="105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111906</xdr:rowOff>
    </xdr:from>
    <xdr:to>
      <xdr:col>41</xdr:col>
      <xdr:colOff>50800</xdr:colOff>
      <xdr:row>61</xdr:row>
      <xdr:rowOff>121023</xdr:rowOff>
    </xdr:to>
    <xdr:cxnSp macro="">
      <xdr:nvCxnSpPr>
        <xdr:cNvPr id="259" name="直線コネクタ 258"/>
        <xdr:cNvCxnSpPr/>
      </xdr:nvCxnSpPr>
      <xdr:spPr>
        <a:xfrm flipV="1">
          <a:off x="6972300" y="10570356"/>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165570</xdr:rowOff>
    </xdr:from>
    <xdr:ext cx="599010" cy="259045"/>
    <xdr:sp macro="" textlink="">
      <xdr:nvSpPr>
        <xdr:cNvPr id="264" name="n_1mainValue【橋りょう・トンネル】&#10;一人当たり有形固定資産（償却資産）額"/>
        <xdr:cNvSpPr txBox="1"/>
      </xdr:nvSpPr>
      <xdr:spPr>
        <a:xfrm>
          <a:off x="9327095" y="1028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171232</xdr:rowOff>
    </xdr:from>
    <xdr:ext cx="599010" cy="259045"/>
    <xdr:sp macro="" textlink="">
      <xdr:nvSpPr>
        <xdr:cNvPr id="265" name="n_2mainValue【橋りょう・トンネル】&#10;一人当たり有形固定資産（償却資産）額"/>
        <xdr:cNvSpPr txBox="1"/>
      </xdr:nvSpPr>
      <xdr:spPr>
        <a:xfrm>
          <a:off x="8450795" y="1028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7783</xdr:rowOff>
    </xdr:from>
    <xdr:ext cx="599010" cy="259045"/>
    <xdr:sp macro="" textlink="">
      <xdr:nvSpPr>
        <xdr:cNvPr id="266" name="n_3mainValue【橋りょう・トンネル】&#10;一人当たり有形固定資産（償却資産）額"/>
        <xdr:cNvSpPr txBox="1"/>
      </xdr:nvSpPr>
      <xdr:spPr>
        <a:xfrm>
          <a:off x="7561795" y="1029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16900</xdr:rowOff>
    </xdr:from>
    <xdr:ext cx="599010" cy="259045"/>
    <xdr:sp macro="" textlink="">
      <xdr:nvSpPr>
        <xdr:cNvPr id="267" name="n_4mainValue【橋りょう・トンネル】&#10;一人当たり有形固定資産（償却資産）額"/>
        <xdr:cNvSpPr txBox="1"/>
      </xdr:nvSpPr>
      <xdr:spPr>
        <a:xfrm>
          <a:off x="6672795" y="1030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308" name="楕円 307"/>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160672</xdr:rowOff>
    </xdr:from>
    <xdr:ext cx="405111" cy="259045"/>
    <xdr:sp macro="" textlink="">
      <xdr:nvSpPr>
        <xdr:cNvPr id="309" name="【公営住宅】&#10;有形固定資産減価償却率該当値テキスト"/>
        <xdr:cNvSpPr txBox="1"/>
      </xdr:nvSpPr>
      <xdr:spPr>
        <a:xfrm>
          <a:off x="4673600"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310" name="楕円 309"/>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148589</xdr:rowOff>
    </xdr:from>
    <xdr:to>
      <xdr:col>24</xdr:col>
      <xdr:colOff>63500</xdr:colOff>
      <xdr:row>82</xdr:row>
      <xdr:rowOff>17145</xdr:rowOff>
    </xdr:to>
    <xdr:cxnSp macro="">
      <xdr:nvCxnSpPr>
        <xdr:cNvPr id="311" name="直線コネクタ 310"/>
        <xdr:cNvCxnSpPr/>
      </xdr:nvCxnSpPr>
      <xdr:spPr>
        <a:xfrm>
          <a:off x="3797300" y="140360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12" name="楕円 311"/>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148589</xdr:rowOff>
    </xdr:to>
    <xdr:cxnSp macro="">
      <xdr:nvCxnSpPr>
        <xdr:cNvPr id="313" name="直線コネクタ 312"/>
        <xdr:cNvCxnSpPr/>
      </xdr:nvCxnSpPr>
      <xdr:spPr>
        <a:xfrm>
          <a:off x="2908300" y="13997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314" name="楕円 313"/>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139064</xdr:rowOff>
    </xdr:from>
    <xdr:to>
      <xdr:col>15</xdr:col>
      <xdr:colOff>50800</xdr:colOff>
      <xdr:row>81</xdr:row>
      <xdr:rowOff>110489</xdr:rowOff>
    </xdr:to>
    <xdr:cxnSp macro="">
      <xdr:nvCxnSpPr>
        <xdr:cNvPr id="315" name="直線コネクタ 314"/>
        <xdr:cNvCxnSpPr/>
      </xdr:nvCxnSpPr>
      <xdr:spPr>
        <a:xfrm>
          <a:off x="2019300" y="13855064"/>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153036</xdr:rowOff>
    </xdr:from>
    <xdr:to>
      <xdr:col>6</xdr:col>
      <xdr:colOff>38100</xdr:colOff>
      <xdr:row>81</xdr:row>
      <xdr:rowOff>83186</xdr:rowOff>
    </xdr:to>
    <xdr:sp macro="" textlink="">
      <xdr:nvSpPr>
        <xdr:cNvPr id="316" name="楕円 315"/>
        <xdr:cNvSpPr/>
      </xdr:nvSpPr>
      <xdr:spPr>
        <a:xfrm>
          <a:off x="1079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139064</xdr:rowOff>
    </xdr:from>
    <xdr:to>
      <xdr:col>10</xdr:col>
      <xdr:colOff>114300</xdr:colOff>
      <xdr:row>81</xdr:row>
      <xdr:rowOff>32386</xdr:rowOff>
    </xdr:to>
    <xdr:cxnSp macro="">
      <xdr:nvCxnSpPr>
        <xdr:cNvPr id="317" name="直線コネクタ 316"/>
        <xdr:cNvCxnSpPr/>
      </xdr:nvCxnSpPr>
      <xdr:spPr>
        <a:xfrm flipV="1">
          <a:off x="1130300" y="138550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44466</xdr:rowOff>
    </xdr:from>
    <xdr:ext cx="405111" cy="259045"/>
    <xdr:sp macro="" textlink="">
      <xdr:nvSpPr>
        <xdr:cNvPr id="322" name="n_1main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323"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324" name="n_3mainValue【公営住宅】&#10;有形固定資産減価償却率"/>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99713</xdr:rowOff>
    </xdr:from>
    <xdr:ext cx="405111" cy="259045"/>
    <xdr:sp macro="" textlink="">
      <xdr:nvSpPr>
        <xdr:cNvPr id="325" name="n_4mainValue【公営住宅】&#10;有形固定資産減価償却率"/>
        <xdr:cNvSpPr txBox="1"/>
      </xdr:nvSpPr>
      <xdr:spPr>
        <a:xfrm>
          <a:off x="927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102743</xdr:rowOff>
    </xdr:from>
    <xdr:to>
      <xdr:col>55</xdr:col>
      <xdr:colOff>50800</xdr:colOff>
      <xdr:row>84</xdr:row>
      <xdr:rowOff>32893</xdr:rowOff>
    </xdr:to>
    <xdr:sp macro="" textlink="">
      <xdr:nvSpPr>
        <xdr:cNvPr id="365" name="楕円 364"/>
        <xdr:cNvSpPr/>
      </xdr:nvSpPr>
      <xdr:spPr>
        <a:xfrm>
          <a:off x="10426700" y="143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125620</xdr:rowOff>
    </xdr:from>
    <xdr:ext cx="469744" cy="259045"/>
    <xdr:sp macro="" textlink="">
      <xdr:nvSpPr>
        <xdr:cNvPr id="366" name="【公営住宅】&#10;一人当たり面積該当値テキスト"/>
        <xdr:cNvSpPr txBox="1"/>
      </xdr:nvSpPr>
      <xdr:spPr>
        <a:xfrm>
          <a:off x="10515600" y="141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107696</xdr:rowOff>
    </xdr:from>
    <xdr:to>
      <xdr:col>50</xdr:col>
      <xdr:colOff>165100</xdr:colOff>
      <xdr:row>84</xdr:row>
      <xdr:rowOff>37846</xdr:rowOff>
    </xdr:to>
    <xdr:sp macro="" textlink="">
      <xdr:nvSpPr>
        <xdr:cNvPr id="367" name="楕円 366"/>
        <xdr:cNvSpPr/>
      </xdr:nvSpPr>
      <xdr:spPr>
        <a:xfrm>
          <a:off x="9588500" y="1433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153543</xdr:rowOff>
    </xdr:from>
    <xdr:to>
      <xdr:col>55</xdr:col>
      <xdr:colOff>0</xdr:colOff>
      <xdr:row>83</xdr:row>
      <xdr:rowOff>158496</xdr:rowOff>
    </xdr:to>
    <xdr:cxnSp macro="">
      <xdr:nvCxnSpPr>
        <xdr:cNvPr id="368" name="直線コネクタ 367"/>
        <xdr:cNvCxnSpPr/>
      </xdr:nvCxnSpPr>
      <xdr:spPr>
        <a:xfrm flipV="1">
          <a:off x="9639300" y="1438389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112649</xdr:rowOff>
    </xdr:from>
    <xdr:to>
      <xdr:col>46</xdr:col>
      <xdr:colOff>38100</xdr:colOff>
      <xdr:row>84</xdr:row>
      <xdr:rowOff>42799</xdr:rowOff>
    </xdr:to>
    <xdr:sp macro="" textlink="">
      <xdr:nvSpPr>
        <xdr:cNvPr id="369" name="楕円 368"/>
        <xdr:cNvSpPr/>
      </xdr:nvSpPr>
      <xdr:spPr>
        <a:xfrm>
          <a:off x="8699500" y="1434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158496</xdr:rowOff>
    </xdr:from>
    <xdr:to>
      <xdr:col>50</xdr:col>
      <xdr:colOff>114300</xdr:colOff>
      <xdr:row>83</xdr:row>
      <xdr:rowOff>163449</xdr:rowOff>
    </xdr:to>
    <xdr:cxnSp macro="">
      <xdr:nvCxnSpPr>
        <xdr:cNvPr id="370" name="直線コネクタ 369"/>
        <xdr:cNvCxnSpPr/>
      </xdr:nvCxnSpPr>
      <xdr:spPr>
        <a:xfrm flipV="1">
          <a:off x="8750300" y="143888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109982</xdr:rowOff>
    </xdr:from>
    <xdr:to>
      <xdr:col>41</xdr:col>
      <xdr:colOff>101600</xdr:colOff>
      <xdr:row>84</xdr:row>
      <xdr:rowOff>40132</xdr:rowOff>
    </xdr:to>
    <xdr:sp macro="" textlink="">
      <xdr:nvSpPr>
        <xdr:cNvPr id="371" name="楕円 370"/>
        <xdr:cNvSpPr/>
      </xdr:nvSpPr>
      <xdr:spPr>
        <a:xfrm>
          <a:off x="7810500" y="143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160782</xdr:rowOff>
    </xdr:from>
    <xdr:to>
      <xdr:col>45</xdr:col>
      <xdr:colOff>177800</xdr:colOff>
      <xdr:row>83</xdr:row>
      <xdr:rowOff>163449</xdr:rowOff>
    </xdr:to>
    <xdr:cxnSp macro="">
      <xdr:nvCxnSpPr>
        <xdr:cNvPr id="372" name="直線コネクタ 371"/>
        <xdr:cNvCxnSpPr/>
      </xdr:nvCxnSpPr>
      <xdr:spPr>
        <a:xfrm>
          <a:off x="7861300" y="143911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117983</xdr:rowOff>
    </xdr:from>
    <xdr:to>
      <xdr:col>36</xdr:col>
      <xdr:colOff>165100</xdr:colOff>
      <xdr:row>84</xdr:row>
      <xdr:rowOff>48133</xdr:rowOff>
    </xdr:to>
    <xdr:sp macro="" textlink="">
      <xdr:nvSpPr>
        <xdr:cNvPr id="373" name="楕円 372"/>
        <xdr:cNvSpPr/>
      </xdr:nvSpPr>
      <xdr:spPr>
        <a:xfrm>
          <a:off x="6921500" y="143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160782</xdr:rowOff>
    </xdr:from>
    <xdr:to>
      <xdr:col>41</xdr:col>
      <xdr:colOff>50800</xdr:colOff>
      <xdr:row>83</xdr:row>
      <xdr:rowOff>168783</xdr:rowOff>
    </xdr:to>
    <xdr:cxnSp macro="">
      <xdr:nvCxnSpPr>
        <xdr:cNvPr id="374" name="直線コネクタ 373"/>
        <xdr:cNvCxnSpPr/>
      </xdr:nvCxnSpPr>
      <xdr:spPr>
        <a:xfrm flipV="1">
          <a:off x="6972300" y="1439113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54373</xdr:rowOff>
    </xdr:from>
    <xdr:ext cx="469744" cy="259045"/>
    <xdr:sp macro="" textlink="">
      <xdr:nvSpPr>
        <xdr:cNvPr id="379" name="n_1mainValue【公営住宅】&#10;一人当たり面積"/>
        <xdr:cNvSpPr txBox="1"/>
      </xdr:nvSpPr>
      <xdr:spPr>
        <a:xfrm>
          <a:off x="9391727" y="1411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59326</xdr:rowOff>
    </xdr:from>
    <xdr:ext cx="469744" cy="259045"/>
    <xdr:sp macro="" textlink="">
      <xdr:nvSpPr>
        <xdr:cNvPr id="380" name="n_2mainValue【公営住宅】&#10;一人当たり面積"/>
        <xdr:cNvSpPr txBox="1"/>
      </xdr:nvSpPr>
      <xdr:spPr>
        <a:xfrm>
          <a:off x="8515427" y="141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56659</xdr:rowOff>
    </xdr:from>
    <xdr:ext cx="469744" cy="259045"/>
    <xdr:sp macro="" textlink="">
      <xdr:nvSpPr>
        <xdr:cNvPr id="381" name="n_3mainValue【公営住宅】&#10;一人当たり面積"/>
        <xdr:cNvSpPr txBox="1"/>
      </xdr:nvSpPr>
      <xdr:spPr>
        <a:xfrm>
          <a:off x="7626427" y="1411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64660</xdr:rowOff>
    </xdr:from>
    <xdr:ext cx="469744" cy="259045"/>
    <xdr:sp macro="" textlink="">
      <xdr:nvSpPr>
        <xdr:cNvPr id="382" name="n_4mainValue【公営住宅】&#10;一人当たり面積"/>
        <xdr:cNvSpPr txBox="1"/>
      </xdr:nvSpPr>
      <xdr:spPr>
        <a:xfrm>
          <a:off x="6737427" y="1412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9" name="楕円 438"/>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40"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41" name="楕円 440"/>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42" name="直線コネクタ 441"/>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3" name="楕円 442"/>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4" name="直線コネクタ 443"/>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5" name="楕円 444"/>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6" name="直線コネクタ 445"/>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7" name="楕円 446"/>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8" name="直線コネクタ 447"/>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53"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4"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5"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6"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126365</xdr:rowOff>
    </xdr:from>
    <xdr:to>
      <xdr:col>116</xdr:col>
      <xdr:colOff>114300</xdr:colOff>
      <xdr:row>42</xdr:row>
      <xdr:rowOff>56515</xdr:rowOff>
    </xdr:to>
    <xdr:sp macro="" textlink="">
      <xdr:nvSpPr>
        <xdr:cNvPr id="496" name="楕円 495"/>
        <xdr:cNvSpPr/>
      </xdr:nvSpPr>
      <xdr:spPr>
        <a:xfrm>
          <a:off x="221107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41292</xdr:rowOff>
    </xdr:from>
    <xdr:ext cx="469744" cy="259045"/>
    <xdr:sp macro="" textlink="">
      <xdr:nvSpPr>
        <xdr:cNvPr id="497" name="【認定こども園・幼稚園・保育所】&#10;一人当たり面積該当値テキスト"/>
        <xdr:cNvSpPr txBox="1"/>
      </xdr:nvSpPr>
      <xdr:spPr>
        <a:xfrm>
          <a:off x="22199600" y="70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126365</xdr:rowOff>
    </xdr:from>
    <xdr:to>
      <xdr:col>112</xdr:col>
      <xdr:colOff>38100</xdr:colOff>
      <xdr:row>42</xdr:row>
      <xdr:rowOff>56515</xdr:rowOff>
    </xdr:to>
    <xdr:sp macro="" textlink="">
      <xdr:nvSpPr>
        <xdr:cNvPr id="498" name="楕円 497"/>
        <xdr:cNvSpPr/>
      </xdr:nvSpPr>
      <xdr:spPr>
        <a:xfrm>
          <a:off x="21272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5715</xdr:rowOff>
    </xdr:from>
    <xdr:to>
      <xdr:col>116</xdr:col>
      <xdr:colOff>63500</xdr:colOff>
      <xdr:row>42</xdr:row>
      <xdr:rowOff>5715</xdr:rowOff>
    </xdr:to>
    <xdr:cxnSp macro="">
      <xdr:nvCxnSpPr>
        <xdr:cNvPr id="499" name="直線コネクタ 498"/>
        <xdr:cNvCxnSpPr/>
      </xdr:nvCxnSpPr>
      <xdr:spPr>
        <a:xfrm>
          <a:off x="21323300" y="7206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126365</xdr:rowOff>
    </xdr:from>
    <xdr:to>
      <xdr:col>107</xdr:col>
      <xdr:colOff>101600</xdr:colOff>
      <xdr:row>42</xdr:row>
      <xdr:rowOff>56515</xdr:rowOff>
    </xdr:to>
    <xdr:sp macro="" textlink="">
      <xdr:nvSpPr>
        <xdr:cNvPr id="500" name="楕円 499"/>
        <xdr:cNvSpPr/>
      </xdr:nvSpPr>
      <xdr:spPr>
        <a:xfrm>
          <a:off x="20383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5715</xdr:rowOff>
    </xdr:from>
    <xdr:to>
      <xdr:col>111</xdr:col>
      <xdr:colOff>177800</xdr:colOff>
      <xdr:row>42</xdr:row>
      <xdr:rowOff>5715</xdr:rowOff>
    </xdr:to>
    <xdr:cxnSp macro="">
      <xdr:nvCxnSpPr>
        <xdr:cNvPr id="501" name="直線コネクタ 500"/>
        <xdr:cNvCxnSpPr/>
      </xdr:nvCxnSpPr>
      <xdr:spPr>
        <a:xfrm>
          <a:off x="20434300" y="720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126365</xdr:rowOff>
    </xdr:from>
    <xdr:to>
      <xdr:col>102</xdr:col>
      <xdr:colOff>165100</xdr:colOff>
      <xdr:row>42</xdr:row>
      <xdr:rowOff>56515</xdr:rowOff>
    </xdr:to>
    <xdr:sp macro="" textlink="">
      <xdr:nvSpPr>
        <xdr:cNvPr id="502" name="楕円 501"/>
        <xdr:cNvSpPr/>
      </xdr:nvSpPr>
      <xdr:spPr>
        <a:xfrm>
          <a:off x="19494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5715</xdr:rowOff>
    </xdr:from>
    <xdr:to>
      <xdr:col>107</xdr:col>
      <xdr:colOff>50800</xdr:colOff>
      <xdr:row>42</xdr:row>
      <xdr:rowOff>5715</xdr:rowOff>
    </xdr:to>
    <xdr:cxnSp macro="">
      <xdr:nvCxnSpPr>
        <xdr:cNvPr id="503" name="直線コネクタ 502"/>
        <xdr:cNvCxnSpPr/>
      </xdr:nvCxnSpPr>
      <xdr:spPr>
        <a:xfrm>
          <a:off x="19545300" y="720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128270</xdr:rowOff>
    </xdr:from>
    <xdr:to>
      <xdr:col>98</xdr:col>
      <xdr:colOff>38100</xdr:colOff>
      <xdr:row>42</xdr:row>
      <xdr:rowOff>58420</xdr:rowOff>
    </xdr:to>
    <xdr:sp macro="" textlink="">
      <xdr:nvSpPr>
        <xdr:cNvPr id="504" name="楕円 503"/>
        <xdr:cNvSpPr/>
      </xdr:nvSpPr>
      <xdr:spPr>
        <a:xfrm>
          <a:off x="18605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5715</xdr:rowOff>
    </xdr:from>
    <xdr:to>
      <xdr:col>102</xdr:col>
      <xdr:colOff>114300</xdr:colOff>
      <xdr:row>42</xdr:row>
      <xdr:rowOff>7620</xdr:rowOff>
    </xdr:to>
    <xdr:cxnSp macro="">
      <xdr:nvCxnSpPr>
        <xdr:cNvPr id="505" name="直線コネクタ 504"/>
        <xdr:cNvCxnSpPr/>
      </xdr:nvCxnSpPr>
      <xdr:spPr>
        <a:xfrm flipV="1">
          <a:off x="18656300" y="72066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47642</xdr:rowOff>
    </xdr:from>
    <xdr:ext cx="469744" cy="259045"/>
    <xdr:sp macro="" textlink="">
      <xdr:nvSpPr>
        <xdr:cNvPr id="510" name="n_1mainValue【認定こども園・幼稚園・保育所】&#10;一人当たり面積"/>
        <xdr:cNvSpPr txBox="1"/>
      </xdr:nvSpPr>
      <xdr:spPr>
        <a:xfrm>
          <a:off x="21075727" y="724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47642</xdr:rowOff>
    </xdr:from>
    <xdr:ext cx="469744" cy="259045"/>
    <xdr:sp macro="" textlink="">
      <xdr:nvSpPr>
        <xdr:cNvPr id="511" name="n_2mainValue【認定こども園・幼稚園・保育所】&#10;一人当たり面積"/>
        <xdr:cNvSpPr txBox="1"/>
      </xdr:nvSpPr>
      <xdr:spPr>
        <a:xfrm>
          <a:off x="20199427" y="724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47642</xdr:rowOff>
    </xdr:from>
    <xdr:ext cx="469744" cy="259045"/>
    <xdr:sp macro="" textlink="">
      <xdr:nvSpPr>
        <xdr:cNvPr id="512" name="n_3mainValue【認定こども園・幼稚園・保育所】&#10;一人当たり面積"/>
        <xdr:cNvSpPr txBox="1"/>
      </xdr:nvSpPr>
      <xdr:spPr>
        <a:xfrm>
          <a:off x="19310427" y="724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49547</xdr:rowOff>
    </xdr:from>
    <xdr:ext cx="469744" cy="259045"/>
    <xdr:sp macro="" textlink="">
      <xdr:nvSpPr>
        <xdr:cNvPr id="513" name="n_4mainValue【認定こども園・幼稚園・保育所】&#10;一人当たり面積"/>
        <xdr:cNvSpPr txBox="1"/>
      </xdr:nvSpPr>
      <xdr:spPr>
        <a:xfrm>
          <a:off x="18421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54" name="楕円 553"/>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121937</xdr:rowOff>
    </xdr:from>
    <xdr:ext cx="405111" cy="259045"/>
    <xdr:sp macro="" textlink="">
      <xdr:nvSpPr>
        <xdr:cNvPr id="555" name="【学校施設】&#10;有形固定資産減価償却率該当値テキスト"/>
        <xdr:cNvSpPr txBox="1"/>
      </xdr:nvSpPr>
      <xdr:spPr>
        <a:xfrm>
          <a:off x="16357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56" name="楕円 555"/>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22860</xdr:rowOff>
    </xdr:to>
    <xdr:cxnSp macro="">
      <xdr:nvCxnSpPr>
        <xdr:cNvPr id="557" name="直線コネクタ 556"/>
        <xdr:cNvCxnSpPr/>
      </xdr:nvCxnSpPr>
      <xdr:spPr>
        <a:xfrm>
          <a:off x="15481300" y="104641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558" name="楕円 557"/>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72390</xdr:rowOff>
    </xdr:to>
    <xdr:cxnSp macro="">
      <xdr:nvCxnSpPr>
        <xdr:cNvPr id="559" name="直線コネクタ 558"/>
        <xdr:cNvCxnSpPr/>
      </xdr:nvCxnSpPr>
      <xdr:spPr>
        <a:xfrm flipV="1">
          <a:off x="14592300" y="1046416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560" name="楕円 559"/>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38100</xdr:rowOff>
    </xdr:from>
    <xdr:to>
      <xdr:col>76</xdr:col>
      <xdr:colOff>114300</xdr:colOff>
      <xdr:row>61</xdr:row>
      <xdr:rowOff>72390</xdr:rowOff>
    </xdr:to>
    <xdr:cxnSp macro="">
      <xdr:nvCxnSpPr>
        <xdr:cNvPr id="561" name="直線コネクタ 560"/>
        <xdr:cNvCxnSpPr/>
      </xdr:nvCxnSpPr>
      <xdr:spPr>
        <a:xfrm>
          <a:off x="13703300" y="10496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124460</xdr:rowOff>
    </xdr:from>
    <xdr:to>
      <xdr:col>67</xdr:col>
      <xdr:colOff>101600</xdr:colOff>
      <xdr:row>61</xdr:row>
      <xdr:rowOff>54610</xdr:rowOff>
    </xdr:to>
    <xdr:sp macro="" textlink="">
      <xdr:nvSpPr>
        <xdr:cNvPr id="562" name="楕円 561"/>
        <xdr:cNvSpPr/>
      </xdr:nvSpPr>
      <xdr:spPr>
        <a:xfrm>
          <a:off x="1276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xdr:rowOff>
    </xdr:from>
    <xdr:to>
      <xdr:col>71</xdr:col>
      <xdr:colOff>177800</xdr:colOff>
      <xdr:row>61</xdr:row>
      <xdr:rowOff>38100</xdr:rowOff>
    </xdr:to>
    <xdr:cxnSp macro="">
      <xdr:nvCxnSpPr>
        <xdr:cNvPr id="563" name="直線コネクタ 562"/>
        <xdr:cNvCxnSpPr/>
      </xdr:nvCxnSpPr>
      <xdr:spPr>
        <a:xfrm>
          <a:off x="12814300" y="10462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68" name="n_1mainValue【学校施設】&#10;有形固定資産減価償却率"/>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569" name="n_2mainValue【学校施設】&#10;有形固定資産減価償却率"/>
        <xdr:cNvSpPr txBox="1"/>
      </xdr:nvSpPr>
      <xdr:spPr>
        <a:xfrm>
          <a:off x="14389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570" name="n_3mainValue【学校施設】&#10;有形固定資産減価償却率"/>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45737</xdr:rowOff>
    </xdr:from>
    <xdr:ext cx="405111" cy="259045"/>
    <xdr:sp macro="" textlink="">
      <xdr:nvSpPr>
        <xdr:cNvPr id="571" name="n_4mainValue【学校施設】&#10;有形固定資産減価償却率"/>
        <xdr:cNvSpPr txBox="1"/>
      </xdr:nvSpPr>
      <xdr:spPr>
        <a:xfrm>
          <a:off x="12611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146939</xdr:rowOff>
    </xdr:from>
    <xdr:to>
      <xdr:col>116</xdr:col>
      <xdr:colOff>114300</xdr:colOff>
      <xdr:row>60</xdr:row>
      <xdr:rowOff>77089</xdr:rowOff>
    </xdr:to>
    <xdr:sp macro="" textlink="">
      <xdr:nvSpPr>
        <xdr:cNvPr id="608" name="楕円 607"/>
        <xdr:cNvSpPr/>
      </xdr:nvSpPr>
      <xdr:spPr>
        <a:xfrm>
          <a:off x="22110700" y="102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125366</xdr:rowOff>
    </xdr:from>
    <xdr:ext cx="469744" cy="259045"/>
    <xdr:sp macro="" textlink="">
      <xdr:nvSpPr>
        <xdr:cNvPr id="609" name="【学校施設】&#10;一人当たり面積該当値テキスト"/>
        <xdr:cNvSpPr txBox="1"/>
      </xdr:nvSpPr>
      <xdr:spPr>
        <a:xfrm>
          <a:off x="22199600" y="102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158941</xdr:rowOff>
    </xdr:from>
    <xdr:to>
      <xdr:col>112</xdr:col>
      <xdr:colOff>38100</xdr:colOff>
      <xdr:row>60</xdr:row>
      <xdr:rowOff>89091</xdr:rowOff>
    </xdr:to>
    <xdr:sp macro="" textlink="">
      <xdr:nvSpPr>
        <xdr:cNvPr id="610" name="楕円 609"/>
        <xdr:cNvSpPr/>
      </xdr:nvSpPr>
      <xdr:spPr>
        <a:xfrm>
          <a:off x="21272500" y="102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26289</xdr:rowOff>
    </xdr:from>
    <xdr:to>
      <xdr:col>116</xdr:col>
      <xdr:colOff>63500</xdr:colOff>
      <xdr:row>60</xdr:row>
      <xdr:rowOff>38291</xdr:rowOff>
    </xdr:to>
    <xdr:cxnSp macro="">
      <xdr:nvCxnSpPr>
        <xdr:cNvPr id="611" name="直線コネクタ 610"/>
        <xdr:cNvCxnSpPr/>
      </xdr:nvCxnSpPr>
      <xdr:spPr>
        <a:xfrm flipV="1">
          <a:off x="21323300" y="10313289"/>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170370</xdr:rowOff>
    </xdr:from>
    <xdr:to>
      <xdr:col>107</xdr:col>
      <xdr:colOff>101600</xdr:colOff>
      <xdr:row>60</xdr:row>
      <xdr:rowOff>100520</xdr:rowOff>
    </xdr:to>
    <xdr:sp macro="" textlink="">
      <xdr:nvSpPr>
        <xdr:cNvPr id="612" name="楕円 611"/>
        <xdr:cNvSpPr/>
      </xdr:nvSpPr>
      <xdr:spPr>
        <a:xfrm>
          <a:off x="20383500" y="102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38291</xdr:rowOff>
    </xdr:from>
    <xdr:to>
      <xdr:col>111</xdr:col>
      <xdr:colOff>177800</xdr:colOff>
      <xdr:row>60</xdr:row>
      <xdr:rowOff>49720</xdr:rowOff>
    </xdr:to>
    <xdr:cxnSp macro="">
      <xdr:nvCxnSpPr>
        <xdr:cNvPr id="613" name="直線コネクタ 612"/>
        <xdr:cNvCxnSpPr/>
      </xdr:nvCxnSpPr>
      <xdr:spPr>
        <a:xfrm flipV="1">
          <a:off x="20434300" y="10325291"/>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xdr:rowOff>
    </xdr:from>
    <xdr:to>
      <xdr:col>102</xdr:col>
      <xdr:colOff>165100</xdr:colOff>
      <xdr:row>60</xdr:row>
      <xdr:rowOff>117094</xdr:rowOff>
    </xdr:to>
    <xdr:sp macro="" textlink="">
      <xdr:nvSpPr>
        <xdr:cNvPr id="614" name="楕円 613"/>
        <xdr:cNvSpPr/>
      </xdr:nvSpPr>
      <xdr:spPr>
        <a:xfrm>
          <a:off x="19494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49720</xdr:rowOff>
    </xdr:from>
    <xdr:to>
      <xdr:col>107</xdr:col>
      <xdr:colOff>50800</xdr:colOff>
      <xdr:row>60</xdr:row>
      <xdr:rowOff>66294</xdr:rowOff>
    </xdr:to>
    <xdr:cxnSp macro="">
      <xdr:nvCxnSpPr>
        <xdr:cNvPr id="615" name="直線コネクタ 614"/>
        <xdr:cNvCxnSpPr/>
      </xdr:nvCxnSpPr>
      <xdr:spPr>
        <a:xfrm flipV="1">
          <a:off x="19545300" y="10336720"/>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33782</xdr:rowOff>
    </xdr:from>
    <xdr:to>
      <xdr:col>98</xdr:col>
      <xdr:colOff>38100</xdr:colOff>
      <xdr:row>60</xdr:row>
      <xdr:rowOff>135382</xdr:rowOff>
    </xdr:to>
    <xdr:sp macro="" textlink="">
      <xdr:nvSpPr>
        <xdr:cNvPr id="616" name="楕円 615"/>
        <xdr:cNvSpPr/>
      </xdr:nvSpPr>
      <xdr:spPr>
        <a:xfrm>
          <a:off x="18605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66294</xdr:rowOff>
    </xdr:from>
    <xdr:to>
      <xdr:col>102</xdr:col>
      <xdr:colOff>114300</xdr:colOff>
      <xdr:row>60</xdr:row>
      <xdr:rowOff>84582</xdr:rowOff>
    </xdr:to>
    <xdr:cxnSp macro="">
      <xdr:nvCxnSpPr>
        <xdr:cNvPr id="617" name="直線コネクタ 616"/>
        <xdr:cNvCxnSpPr/>
      </xdr:nvCxnSpPr>
      <xdr:spPr>
        <a:xfrm flipV="1">
          <a:off x="18656300" y="103532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80218</xdr:rowOff>
    </xdr:from>
    <xdr:ext cx="469744" cy="259045"/>
    <xdr:sp macro="" textlink="">
      <xdr:nvSpPr>
        <xdr:cNvPr id="622" name="n_1mainValue【学校施設】&#10;一人当たり面積"/>
        <xdr:cNvSpPr txBox="1"/>
      </xdr:nvSpPr>
      <xdr:spPr>
        <a:xfrm>
          <a:off x="21075727" y="103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91647</xdr:rowOff>
    </xdr:from>
    <xdr:ext cx="469744" cy="259045"/>
    <xdr:sp macro="" textlink="">
      <xdr:nvSpPr>
        <xdr:cNvPr id="623" name="n_2mainValue【学校施設】&#10;一人当たり面積"/>
        <xdr:cNvSpPr txBox="1"/>
      </xdr:nvSpPr>
      <xdr:spPr>
        <a:xfrm>
          <a:off x="20199427" y="103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108221</xdr:rowOff>
    </xdr:from>
    <xdr:ext cx="469744" cy="259045"/>
    <xdr:sp macro="" textlink="">
      <xdr:nvSpPr>
        <xdr:cNvPr id="624" name="n_3mainValue【学校施設】&#10;一人当たり面積"/>
        <xdr:cNvSpPr txBox="1"/>
      </xdr:nvSpPr>
      <xdr:spPr>
        <a:xfrm>
          <a:off x="19310427" y="1039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126509</xdr:rowOff>
    </xdr:from>
    <xdr:ext cx="469744" cy="259045"/>
    <xdr:sp macro="" textlink="">
      <xdr:nvSpPr>
        <xdr:cNvPr id="625" name="n_4mainValue【学校施設】&#10;一人当たり面積"/>
        <xdr:cNvSpPr txBox="1"/>
      </xdr:nvSpPr>
      <xdr:spPr>
        <a:xfrm>
          <a:off x="18421427" y="1041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64044</xdr:rowOff>
    </xdr:from>
    <xdr:to>
      <xdr:col>85</xdr:col>
      <xdr:colOff>177800</xdr:colOff>
      <xdr:row>80</xdr:row>
      <xdr:rowOff>165644</xdr:rowOff>
    </xdr:to>
    <xdr:sp macro="" textlink="">
      <xdr:nvSpPr>
        <xdr:cNvPr id="667" name="楕円 666"/>
        <xdr:cNvSpPr/>
      </xdr:nvSpPr>
      <xdr:spPr>
        <a:xfrm>
          <a:off x="162687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86921</xdr:rowOff>
    </xdr:from>
    <xdr:ext cx="405111" cy="259045"/>
    <xdr:sp macro="" textlink="">
      <xdr:nvSpPr>
        <xdr:cNvPr id="668" name="【児童館】&#10;有形固定資産減価償却率該当値テキスト"/>
        <xdr:cNvSpPr txBox="1"/>
      </xdr:nvSpPr>
      <xdr:spPr>
        <a:xfrm>
          <a:off x="16357600" y="1363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129358</xdr:rowOff>
    </xdr:from>
    <xdr:to>
      <xdr:col>81</xdr:col>
      <xdr:colOff>101600</xdr:colOff>
      <xdr:row>81</xdr:row>
      <xdr:rowOff>59508</xdr:rowOff>
    </xdr:to>
    <xdr:sp macro="" textlink="">
      <xdr:nvSpPr>
        <xdr:cNvPr id="669" name="楕円 668"/>
        <xdr:cNvSpPr/>
      </xdr:nvSpPr>
      <xdr:spPr>
        <a:xfrm>
          <a:off x="15430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114844</xdr:rowOff>
    </xdr:from>
    <xdr:to>
      <xdr:col>85</xdr:col>
      <xdr:colOff>127000</xdr:colOff>
      <xdr:row>81</xdr:row>
      <xdr:rowOff>8708</xdr:rowOff>
    </xdr:to>
    <xdr:cxnSp macro="">
      <xdr:nvCxnSpPr>
        <xdr:cNvPr id="670" name="直線コネクタ 669"/>
        <xdr:cNvCxnSpPr/>
      </xdr:nvCxnSpPr>
      <xdr:spPr>
        <a:xfrm flipV="1">
          <a:off x="15481300" y="1383084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129358</xdr:rowOff>
    </xdr:from>
    <xdr:to>
      <xdr:col>76</xdr:col>
      <xdr:colOff>165100</xdr:colOff>
      <xdr:row>85</xdr:row>
      <xdr:rowOff>59508</xdr:rowOff>
    </xdr:to>
    <xdr:sp macro="" textlink="">
      <xdr:nvSpPr>
        <xdr:cNvPr id="671" name="楕円 670"/>
        <xdr:cNvSpPr/>
      </xdr:nvSpPr>
      <xdr:spPr>
        <a:xfrm>
          <a:off x="14541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8708</xdr:rowOff>
    </xdr:from>
    <xdr:to>
      <xdr:col>81</xdr:col>
      <xdr:colOff>50800</xdr:colOff>
      <xdr:row>85</xdr:row>
      <xdr:rowOff>8708</xdr:rowOff>
    </xdr:to>
    <xdr:cxnSp macro="">
      <xdr:nvCxnSpPr>
        <xdr:cNvPr id="672" name="直線コネクタ 671"/>
        <xdr:cNvCxnSpPr/>
      </xdr:nvCxnSpPr>
      <xdr:spPr>
        <a:xfrm flipV="1">
          <a:off x="14592300" y="1389615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80373</xdr:rowOff>
    </xdr:from>
    <xdr:to>
      <xdr:col>72</xdr:col>
      <xdr:colOff>38100</xdr:colOff>
      <xdr:row>85</xdr:row>
      <xdr:rowOff>10523</xdr:rowOff>
    </xdr:to>
    <xdr:sp macro="" textlink="">
      <xdr:nvSpPr>
        <xdr:cNvPr id="673" name="楕円 672"/>
        <xdr:cNvSpPr/>
      </xdr:nvSpPr>
      <xdr:spPr>
        <a:xfrm>
          <a:off x="13652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131173</xdr:rowOff>
    </xdr:from>
    <xdr:to>
      <xdr:col>76</xdr:col>
      <xdr:colOff>114300</xdr:colOff>
      <xdr:row>85</xdr:row>
      <xdr:rowOff>8708</xdr:rowOff>
    </xdr:to>
    <xdr:cxnSp macro="">
      <xdr:nvCxnSpPr>
        <xdr:cNvPr id="674" name="直線コネクタ 673"/>
        <xdr:cNvCxnSpPr/>
      </xdr:nvCxnSpPr>
      <xdr:spPr>
        <a:xfrm>
          <a:off x="13703300" y="145329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29755</xdr:rowOff>
    </xdr:from>
    <xdr:to>
      <xdr:col>67</xdr:col>
      <xdr:colOff>101600</xdr:colOff>
      <xdr:row>84</xdr:row>
      <xdr:rowOff>131355</xdr:rowOff>
    </xdr:to>
    <xdr:sp macro="" textlink="">
      <xdr:nvSpPr>
        <xdr:cNvPr id="675" name="楕円 674"/>
        <xdr:cNvSpPr/>
      </xdr:nvSpPr>
      <xdr:spPr>
        <a:xfrm>
          <a:off x="12763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80555</xdr:rowOff>
    </xdr:from>
    <xdr:to>
      <xdr:col>71</xdr:col>
      <xdr:colOff>177800</xdr:colOff>
      <xdr:row>84</xdr:row>
      <xdr:rowOff>131173</xdr:rowOff>
    </xdr:to>
    <xdr:cxnSp macro="">
      <xdr:nvCxnSpPr>
        <xdr:cNvPr id="676" name="直線コネクタ 675"/>
        <xdr:cNvCxnSpPr/>
      </xdr:nvCxnSpPr>
      <xdr:spPr>
        <a:xfrm>
          <a:off x="12814300" y="1448235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8"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9"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76035</xdr:rowOff>
    </xdr:from>
    <xdr:ext cx="405111" cy="259045"/>
    <xdr:sp macro="" textlink="">
      <xdr:nvSpPr>
        <xdr:cNvPr id="681" name="n_1mainValue【児童館】&#10;有形固定資産減価償却率"/>
        <xdr:cNvSpPr txBox="1"/>
      </xdr:nvSpPr>
      <xdr:spPr>
        <a:xfrm>
          <a:off x="152660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50635</xdr:rowOff>
    </xdr:from>
    <xdr:ext cx="405111" cy="259045"/>
    <xdr:sp macro="" textlink="">
      <xdr:nvSpPr>
        <xdr:cNvPr id="682" name="n_2mainValue【児童館】&#10;有形固定資産減価償却率"/>
        <xdr:cNvSpPr txBox="1"/>
      </xdr:nvSpPr>
      <xdr:spPr>
        <a:xfrm>
          <a:off x="14389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1650</xdr:rowOff>
    </xdr:from>
    <xdr:ext cx="405111" cy="259045"/>
    <xdr:sp macro="" textlink="">
      <xdr:nvSpPr>
        <xdr:cNvPr id="683" name="n_3mainValue【児童館】&#10;有形固定資産減価償却率"/>
        <xdr:cNvSpPr txBox="1"/>
      </xdr:nvSpPr>
      <xdr:spPr>
        <a:xfrm>
          <a:off x="13500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122482</xdr:rowOff>
    </xdr:from>
    <xdr:ext cx="405111" cy="259045"/>
    <xdr:sp macro="" textlink="">
      <xdr:nvSpPr>
        <xdr:cNvPr id="684" name="n_4mainValue【児童館】&#10;有形固定資産減価償却率"/>
        <xdr:cNvSpPr txBox="1"/>
      </xdr:nvSpPr>
      <xdr:spPr>
        <a:xfrm>
          <a:off x="12611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711" name="【児童館】&#10;一人当たり面積平均値テキスト"/>
        <xdr:cNvSpPr txBox="1"/>
      </xdr:nvSpPr>
      <xdr:spPr>
        <a:xfrm>
          <a:off x="22199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22" name="楕円 721"/>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106190</xdr:rowOff>
    </xdr:from>
    <xdr:ext cx="469744" cy="259045"/>
    <xdr:sp macro="" textlink="">
      <xdr:nvSpPr>
        <xdr:cNvPr id="723" name="【児童館】&#10;一人当たり面積該当値テキスト"/>
        <xdr:cNvSpPr txBox="1"/>
      </xdr:nvSpPr>
      <xdr:spPr>
        <a:xfrm>
          <a:off x="22199600" y="143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724" name="楕円 723"/>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138685</xdr:rowOff>
    </xdr:to>
    <xdr:cxnSp macro="">
      <xdr:nvCxnSpPr>
        <xdr:cNvPr id="725" name="直線コネクタ 724"/>
        <xdr:cNvCxnSpPr/>
      </xdr:nvCxnSpPr>
      <xdr:spPr>
        <a:xfrm flipV="1">
          <a:off x="21323300" y="1453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726" name="楕円 725"/>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85</xdr:row>
      <xdr:rowOff>131826</xdr:rowOff>
    </xdr:to>
    <xdr:cxnSp macro="">
      <xdr:nvCxnSpPr>
        <xdr:cNvPr id="727" name="直線コネクタ 726"/>
        <xdr:cNvCxnSpPr/>
      </xdr:nvCxnSpPr>
      <xdr:spPr>
        <a:xfrm flipV="1">
          <a:off x="20434300" y="145404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28" name="楕円 727"/>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136398</xdr:rowOff>
    </xdr:to>
    <xdr:cxnSp macro="">
      <xdr:nvCxnSpPr>
        <xdr:cNvPr id="729" name="直線コネクタ 728"/>
        <xdr:cNvCxnSpPr/>
      </xdr:nvCxnSpPr>
      <xdr:spPr>
        <a:xfrm flipV="1">
          <a:off x="19545300" y="1470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730" name="楕円 729"/>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731" name="直線コネクタ 730"/>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77740</xdr:rowOff>
    </xdr:from>
    <xdr:ext cx="469744" cy="259045"/>
    <xdr:sp macro="" textlink="">
      <xdr:nvSpPr>
        <xdr:cNvPr id="732" name="n_1aveValue【児童館】&#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34562</xdr:rowOff>
    </xdr:from>
    <xdr:ext cx="469744" cy="259045"/>
    <xdr:sp macro="" textlink="">
      <xdr:nvSpPr>
        <xdr:cNvPr id="736" name="n_1mainValue【児童館】&#10;一人当たり面積"/>
        <xdr:cNvSpPr txBox="1"/>
      </xdr:nvSpPr>
      <xdr:spPr>
        <a:xfrm>
          <a:off x="210757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737" name="n_2mainValue【児童館】&#10;一人当たり面積"/>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38" name="n_3mainValue【児童館】&#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739" name="n_4mainValue【児童館】&#10;一人当たり面積"/>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90714</xdr:rowOff>
    </xdr:from>
    <xdr:to>
      <xdr:col>85</xdr:col>
      <xdr:colOff>177800</xdr:colOff>
      <xdr:row>108</xdr:row>
      <xdr:rowOff>20864</xdr:rowOff>
    </xdr:to>
    <xdr:sp macro="" textlink="">
      <xdr:nvSpPr>
        <xdr:cNvPr id="781" name="楕円 780"/>
        <xdr:cNvSpPr/>
      </xdr:nvSpPr>
      <xdr:spPr>
        <a:xfrm>
          <a:off x="162687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69141</xdr:rowOff>
    </xdr:from>
    <xdr:ext cx="405111" cy="259045"/>
    <xdr:sp macro="" textlink="">
      <xdr:nvSpPr>
        <xdr:cNvPr id="782" name="【公民館】&#10;有形固定資産減価償却率該当値テキスト"/>
        <xdr:cNvSpPr txBox="1"/>
      </xdr:nvSpPr>
      <xdr:spPr>
        <a:xfrm>
          <a:off x="16357600"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56424</xdr:rowOff>
    </xdr:from>
    <xdr:to>
      <xdr:col>81</xdr:col>
      <xdr:colOff>101600</xdr:colOff>
      <xdr:row>107</xdr:row>
      <xdr:rowOff>158024</xdr:rowOff>
    </xdr:to>
    <xdr:sp macro="" textlink="">
      <xdr:nvSpPr>
        <xdr:cNvPr id="783" name="楕円 782"/>
        <xdr:cNvSpPr/>
      </xdr:nvSpPr>
      <xdr:spPr>
        <a:xfrm>
          <a:off x="15430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107224</xdr:rowOff>
    </xdr:from>
    <xdr:to>
      <xdr:col>85</xdr:col>
      <xdr:colOff>127000</xdr:colOff>
      <xdr:row>107</xdr:row>
      <xdr:rowOff>141514</xdr:rowOff>
    </xdr:to>
    <xdr:cxnSp macro="">
      <xdr:nvCxnSpPr>
        <xdr:cNvPr id="784" name="直線コネクタ 783"/>
        <xdr:cNvCxnSpPr/>
      </xdr:nvCxnSpPr>
      <xdr:spPr>
        <a:xfrm>
          <a:off x="15481300" y="184523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41729</xdr:rowOff>
    </xdr:from>
    <xdr:to>
      <xdr:col>76</xdr:col>
      <xdr:colOff>165100</xdr:colOff>
      <xdr:row>107</xdr:row>
      <xdr:rowOff>143329</xdr:rowOff>
    </xdr:to>
    <xdr:sp macro="" textlink="">
      <xdr:nvSpPr>
        <xdr:cNvPr id="785" name="楕円 784"/>
        <xdr:cNvSpPr/>
      </xdr:nvSpPr>
      <xdr:spPr>
        <a:xfrm>
          <a:off x="14541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92529</xdr:rowOff>
    </xdr:from>
    <xdr:to>
      <xdr:col>81</xdr:col>
      <xdr:colOff>50800</xdr:colOff>
      <xdr:row>107</xdr:row>
      <xdr:rowOff>107224</xdr:rowOff>
    </xdr:to>
    <xdr:cxnSp macro="">
      <xdr:nvCxnSpPr>
        <xdr:cNvPr id="786" name="直線コネクタ 785"/>
        <xdr:cNvCxnSpPr/>
      </xdr:nvCxnSpPr>
      <xdr:spPr>
        <a:xfrm>
          <a:off x="14592300" y="184376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xdr:rowOff>
    </xdr:from>
    <xdr:to>
      <xdr:col>72</xdr:col>
      <xdr:colOff>38100</xdr:colOff>
      <xdr:row>107</xdr:row>
      <xdr:rowOff>110671</xdr:rowOff>
    </xdr:to>
    <xdr:sp macro="" textlink="">
      <xdr:nvSpPr>
        <xdr:cNvPr id="787" name="楕円 786"/>
        <xdr:cNvSpPr/>
      </xdr:nvSpPr>
      <xdr:spPr>
        <a:xfrm>
          <a:off x="1365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59871</xdr:rowOff>
    </xdr:from>
    <xdr:to>
      <xdr:col>76</xdr:col>
      <xdr:colOff>114300</xdr:colOff>
      <xdr:row>107</xdr:row>
      <xdr:rowOff>92529</xdr:rowOff>
    </xdr:to>
    <xdr:cxnSp macro="">
      <xdr:nvCxnSpPr>
        <xdr:cNvPr id="788" name="直線コネクタ 787"/>
        <xdr:cNvCxnSpPr/>
      </xdr:nvCxnSpPr>
      <xdr:spPr>
        <a:xfrm>
          <a:off x="13703300" y="184050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149498</xdr:rowOff>
    </xdr:from>
    <xdr:to>
      <xdr:col>67</xdr:col>
      <xdr:colOff>101600</xdr:colOff>
      <xdr:row>107</xdr:row>
      <xdr:rowOff>79648</xdr:rowOff>
    </xdr:to>
    <xdr:sp macro="" textlink="">
      <xdr:nvSpPr>
        <xdr:cNvPr id="789" name="楕円 788"/>
        <xdr:cNvSpPr/>
      </xdr:nvSpPr>
      <xdr:spPr>
        <a:xfrm>
          <a:off x="1276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28848</xdr:rowOff>
    </xdr:from>
    <xdr:to>
      <xdr:col>71</xdr:col>
      <xdr:colOff>177800</xdr:colOff>
      <xdr:row>107</xdr:row>
      <xdr:rowOff>59871</xdr:rowOff>
    </xdr:to>
    <xdr:cxnSp macro="">
      <xdr:nvCxnSpPr>
        <xdr:cNvPr id="790" name="直線コネクタ 789"/>
        <xdr:cNvCxnSpPr/>
      </xdr:nvCxnSpPr>
      <xdr:spPr>
        <a:xfrm>
          <a:off x="12814300" y="183739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149151</xdr:rowOff>
    </xdr:from>
    <xdr:ext cx="405111" cy="259045"/>
    <xdr:sp macro="" textlink="">
      <xdr:nvSpPr>
        <xdr:cNvPr id="795" name="n_1mainValue【公民館】&#10;有形固定資産減価償却率"/>
        <xdr:cNvSpPr txBox="1"/>
      </xdr:nvSpPr>
      <xdr:spPr>
        <a:xfrm>
          <a:off x="152660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134456</xdr:rowOff>
    </xdr:from>
    <xdr:ext cx="405111" cy="259045"/>
    <xdr:sp macro="" textlink="">
      <xdr:nvSpPr>
        <xdr:cNvPr id="796" name="n_2mainValue【公民館】&#10;有形固定資産減価償却率"/>
        <xdr:cNvSpPr txBox="1"/>
      </xdr:nvSpPr>
      <xdr:spPr>
        <a:xfrm>
          <a:off x="14389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101798</xdr:rowOff>
    </xdr:from>
    <xdr:ext cx="405111" cy="259045"/>
    <xdr:sp macro="" textlink="">
      <xdr:nvSpPr>
        <xdr:cNvPr id="797" name="n_3mainValue【公民館】&#10;有形固定資産減価償却率"/>
        <xdr:cNvSpPr txBox="1"/>
      </xdr:nvSpPr>
      <xdr:spPr>
        <a:xfrm>
          <a:off x="13500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70775</xdr:rowOff>
    </xdr:from>
    <xdr:ext cx="405111" cy="259045"/>
    <xdr:sp macro="" textlink="">
      <xdr:nvSpPr>
        <xdr:cNvPr id="798" name="n_4mainValue【公民館】&#10;有形固定資産減価償却率"/>
        <xdr:cNvSpPr txBox="1"/>
      </xdr:nvSpPr>
      <xdr:spPr>
        <a:xfrm>
          <a:off x="12611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153415</xdr:rowOff>
    </xdr:from>
    <xdr:to>
      <xdr:col>116</xdr:col>
      <xdr:colOff>114300</xdr:colOff>
      <xdr:row>107</xdr:row>
      <xdr:rowOff>83565</xdr:rowOff>
    </xdr:to>
    <xdr:sp macro="" textlink="">
      <xdr:nvSpPr>
        <xdr:cNvPr id="836" name="楕円 835"/>
        <xdr:cNvSpPr/>
      </xdr:nvSpPr>
      <xdr:spPr>
        <a:xfrm>
          <a:off x="22110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131842</xdr:rowOff>
    </xdr:from>
    <xdr:ext cx="469744" cy="259045"/>
    <xdr:sp macro="" textlink="">
      <xdr:nvSpPr>
        <xdr:cNvPr id="837" name="【公民館】&#10;一人当たり面積該当値テキスト"/>
        <xdr:cNvSpPr txBox="1"/>
      </xdr:nvSpPr>
      <xdr:spPr>
        <a:xfrm>
          <a:off x="22199600"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155702</xdr:rowOff>
    </xdr:from>
    <xdr:to>
      <xdr:col>112</xdr:col>
      <xdr:colOff>38100</xdr:colOff>
      <xdr:row>107</xdr:row>
      <xdr:rowOff>85852</xdr:rowOff>
    </xdr:to>
    <xdr:sp macro="" textlink="">
      <xdr:nvSpPr>
        <xdr:cNvPr id="838" name="楕円 837"/>
        <xdr:cNvSpPr/>
      </xdr:nvSpPr>
      <xdr:spPr>
        <a:xfrm>
          <a:off x="21272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32765</xdr:rowOff>
    </xdr:from>
    <xdr:to>
      <xdr:col>116</xdr:col>
      <xdr:colOff>63500</xdr:colOff>
      <xdr:row>107</xdr:row>
      <xdr:rowOff>35052</xdr:rowOff>
    </xdr:to>
    <xdr:cxnSp macro="">
      <xdr:nvCxnSpPr>
        <xdr:cNvPr id="839" name="直線コネクタ 838"/>
        <xdr:cNvCxnSpPr/>
      </xdr:nvCxnSpPr>
      <xdr:spPr>
        <a:xfrm flipV="1">
          <a:off x="21323300" y="183779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840" name="楕円 839"/>
        <xdr:cNvSpPr/>
      </xdr:nvSpPr>
      <xdr:spPr>
        <a:xfrm>
          <a:off x="20383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35052</xdr:rowOff>
    </xdr:from>
    <xdr:to>
      <xdr:col>111</xdr:col>
      <xdr:colOff>177800</xdr:colOff>
      <xdr:row>107</xdr:row>
      <xdr:rowOff>37337</xdr:rowOff>
    </xdr:to>
    <xdr:cxnSp macro="">
      <xdr:nvCxnSpPr>
        <xdr:cNvPr id="841" name="直線コネクタ 840"/>
        <xdr:cNvCxnSpPr/>
      </xdr:nvCxnSpPr>
      <xdr:spPr>
        <a:xfrm flipV="1">
          <a:off x="20434300" y="183802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842" name="楕円 841"/>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37337</xdr:rowOff>
    </xdr:from>
    <xdr:to>
      <xdr:col>107</xdr:col>
      <xdr:colOff>50800</xdr:colOff>
      <xdr:row>107</xdr:row>
      <xdr:rowOff>39624</xdr:rowOff>
    </xdr:to>
    <xdr:cxnSp macro="">
      <xdr:nvCxnSpPr>
        <xdr:cNvPr id="843" name="直線コネクタ 842"/>
        <xdr:cNvCxnSpPr/>
      </xdr:nvCxnSpPr>
      <xdr:spPr>
        <a:xfrm flipV="1">
          <a:off x="19545300" y="1838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844" name="楕円 843"/>
        <xdr:cNvSpPr/>
      </xdr:nvSpPr>
      <xdr:spPr>
        <a:xfrm>
          <a:off x="18605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39624</xdr:rowOff>
    </xdr:from>
    <xdr:to>
      <xdr:col>102</xdr:col>
      <xdr:colOff>114300</xdr:colOff>
      <xdr:row>107</xdr:row>
      <xdr:rowOff>44196</xdr:rowOff>
    </xdr:to>
    <xdr:cxnSp macro="">
      <xdr:nvCxnSpPr>
        <xdr:cNvPr id="845" name="直線コネクタ 844"/>
        <xdr:cNvCxnSpPr/>
      </xdr:nvCxnSpPr>
      <xdr:spPr>
        <a:xfrm flipV="1">
          <a:off x="18656300" y="1838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76979</xdr:rowOff>
    </xdr:from>
    <xdr:ext cx="469744" cy="259045"/>
    <xdr:sp macro="" textlink="">
      <xdr:nvSpPr>
        <xdr:cNvPr id="850" name="n_1mainValue【公民館】&#10;一人当たり面積"/>
        <xdr:cNvSpPr txBox="1"/>
      </xdr:nvSpPr>
      <xdr:spPr>
        <a:xfrm>
          <a:off x="210757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851" name="n_2mainValue【公民館】&#10;一人当たり面積"/>
        <xdr:cNvSpPr txBox="1"/>
      </xdr:nvSpPr>
      <xdr:spPr>
        <a:xfrm>
          <a:off x="20199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852" name="n_3mainValue【公民館】&#10;一人当たり面積"/>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853" name="n_4mainValue【公民館】&#10;一人当たり面積"/>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インフラについて、道路の有形固定資産減価償却率は、令和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ポイント増加、橋りょうの有形固定資産減価償却率は、令和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ポイント増加しており、新設工事よりも維持補修関連の工事が多い状況が反映された結果と言える。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一方で、児童館の有形固定資産減価償却率は、令和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年度に新しい生活様式に対応した改修工事を実施したことにより、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新たな施設整備がない保育所、公営住宅、公民館については、有形固定資産減価償却率が類似団体の平均値よりも大幅に上回る状況が続いている。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施設の更新には、多額の財政負担が必要となるため、公共施設個別施設計画に基づいたマネジメントに沿って、計画的に進めることが必須である。一例としては、公営住宅については、一人あたり面積が類似団体の平均値よりも大きく、適正規模に是正する観点から、一部建物について除却を進めていく予定である。そのほかの施設の更新の検討についても、公共施設個別施設計画に基づいたマネジメントに沿って、廃止や集約化・複合化などによる適正管理を順次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123372</xdr:rowOff>
    </xdr:from>
    <xdr:to>
      <xdr:col>24</xdr:col>
      <xdr:colOff>114300</xdr:colOff>
      <xdr:row>41</xdr:row>
      <xdr:rowOff>53522</xdr:rowOff>
    </xdr:to>
    <xdr:sp macro="" textlink="">
      <xdr:nvSpPr>
        <xdr:cNvPr id="74" name="楕円 73"/>
        <xdr:cNvSpPr/>
      </xdr:nvSpPr>
      <xdr:spPr>
        <a:xfrm>
          <a:off x="4584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101799</xdr:rowOff>
    </xdr:from>
    <xdr:ext cx="405111" cy="259045"/>
    <xdr:sp macro="" textlink="">
      <xdr:nvSpPr>
        <xdr:cNvPr id="75" name="【図書館】&#10;有形固定資産減価償却率該当値テキスト"/>
        <xdr:cNvSpPr txBox="1"/>
      </xdr:nvSpPr>
      <xdr:spPr>
        <a:xfrm>
          <a:off x="4673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90715</xdr:rowOff>
    </xdr:from>
    <xdr:to>
      <xdr:col>20</xdr:col>
      <xdr:colOff>38100</xdr:colOff>
      <xdr:row>41</xdr:row>
      <xdr:rowOff>20865</xdr:rowOff>
    </xdr:to>
    <xdr:sp macro="" textlink="">
      <xdr:nvSpPr>
        <xdr:cNvPr id="76" name="楕円 75"/>
        <xdr:cNvSpPr/>
      </xdr:nvSpPr>
      <xdr:spPr>
        <a:xfrm>
          <a:off x="3746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141515</xdr:rowOff>
    </xdr:from>
    <xdr:to>
      <xdr:col>24</xdr:col>
      <xdr:colOff>63500</xdr:colOff>
      <xdr:row>41</xdr:row>
      <xdr:rowOff>2722</xdr:rowOff>
    </xdr:to>
    <xdr:cxnSp macro="">
      <xdr:nvCxnSpPr>
        <xdr:cNvPr id="77" name="直線コネクタ 76"/>
        <xdr:cNvCxnSpPr/>
      </xdr:nvCxnSpPr>
      <xdr:spPr>
        <a:xfrm>
          <a:off x="3797300" y="699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141515</xdr:rowOff>
    </xdr:to>
    <xdr:cxnSp macro="">
      <xdr:nvCxnSpPr>
        <xdr:cNvPr id="79" name="直線コネクタ 78"/>
        <xdr:cNvCxnSpPr/>
      </xdr:nvCxnSpPr>
      <xdr:spPr>
        <a:xfrm>
          <a:off x="2908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80" name="楕円 79"/>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108857</xdr:rowOff>
    </xdr:to>
    <xdr:cxnSp macro="">
      <xdr:nvCxnSpPr>
        <xdr:cNvPr id="81" name="直線コネクタ 80"/>
        <xdr:cNvCxnSpPr/>
      </xdr:nvCxnSpPr>
      <xdr:spPr>
        <a:xfrm>
          <a:off x="2019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76200</xdr:rowOff>
    </xdr:to>
    <xdr:cxnSp macro="">
      <xdr:nvCxnSpPr>
        <xdr:cNvPr id="83" name="直線コネクタ 82"/>
        <xdr:cNvCxnSpPr/>
      </xdr:nvCxnSpPr>
      <xdr:spPr>
        <a:xfrm>
          <a:off x="1130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11992</xdr:rowOff>
    </xdr:from>
    <xdr:ext cx="405111" cy="259045"/>
    <xdr:sp macro="" textlink="">
      <xdr:nvSpPr>
        <xdr:cNvPr id="88" name="n_1mainValue【図書館】&#10;有形固定資産減価償却率"/>
        <xdr:cNvSpPr txBox="1"/>
      </xdr:nvSpPr>
      <xdr:spPr>
        <a:xfrm>
          <a:off x="35820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90" name="n_3mainValue【図書館】&#10;有形固定資産減価償却率"/>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33020</xdr:rowOff>
    </xdr:from>
    <xdr:to>
      <xdr:col>55</xdr:col>
      <xdr:colOff>50800</xdr:colOff>
      <xdr:row>40</xdr:row>
      <xdr:rowOff>134620</xdr:rowOff>
    </xdr:to>
    <xdr:sp macro="" textlink="">
      <xdr:nvSpPr>
        <xdr:cNvPr id="131" name="楕円 130"/>
        <xdr:cNvSpPr/>
      </xdr:nvSpPr>
      <xdr:spPr>
        <a:xfrm>
          <a:off x="10426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11447</xdr:rowOff>
    </xdr:from>
    <xdr:ext cx="469744" cy="259045"/>
    <xdr:sp macro="" textlink="">
      <xdr:nvSpPr>
        <xdr:cNvPr id="132" name="【図書館】&#10;一人当たり面積該当値テキスト"/>
        <xdr:cNvSpPr txBox="1"/>
      </xdr:nvSpPr>
      <xdr:spPr>
        <a:xfrm>
          <a:off x="10515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83820</xdr:rowOff>
    </xdr:from>
    <xdr:to>
      <xdr:col>55</xdr:col>
      <xdr:colOff>0</xdr:colOff>
      <xdr:row>40</xdr:row>
      <xdr:rowOff>83820</xdr:rowOff>
    </xdr:to>
    <xdr:cxnSp macro="">
      <xdr:nvCxnSpPr>
        <xdr:cNvPr id="134" name="直線コネクタ 133"/>
        <xdr:cNvCxnSpPr/>
      </xdr:nvCxnSpPr>
      <xdr:spPr>
        <a:xfrm>
          <a:off x="9639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40640</xdr:rowOff>
    </xdr:from>
    <xdr:to>
      <xdr:col>46</xdr:col>
      <xdr:colOff>38100</xdr:colOff>
      <xdr:row>40</xdr:row>
      <xdr:rowOff>142240</xdr:rowOff>
    </xdr:to>
    <xdr:sp macro="" textlink="">
      <xdr:nvSpPr>
        <xdr:cNvPr id="135" name="楕円 134"/>
        <xdr:cNvSpPr/>
      </xdr:nvSpPr>
      <xdr:spPr>
        <a:xfrm>
          <a:off x="8699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91440</xdr:rowOff>
    </xdr:to>
    <xdr:cxnSp macro="">
      <xdr:nvCxnSpPr>
        <xdr:cNvPr id="136" name="直線コネクタ 135"/>
        <xdr:cNvCxnSpPr/>
      </xdr:nvCxnSpPr>
      <xdr:spPr>
        <a:xfrm flipV="1">
          <a:off x="8750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7" name="楕円 136"/>
        <xdr:cNvSpPr/>
      </xdr:nvSpPr>
      <xdr:spPr>
        <a:xfrm>
          <a:off x="781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91440</xdr:rowOff>
    </xdr:from>
    <xdr:to>
      <xdr:col>45</xdr:col>
      <xdr:colOff>177800</xdr:colOff>
      <xdr:row>40</xdr:row>
      <xdr:rowOff>91440</xdr:rowOff>
    </xdr:to>
    <xdr:cxnSp macro="">
      <xdr:nvCxnSpPr>
        <xdr:cNvPr id="138" name="直線コネクタ 137"/>
        <xdr:cNvCxnSpPr/>
      </xdr:nvCxnSpPr>
      <xdr:spPr>
        <a:xfrm>
          <a:off x="7861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9" name="楕円 138"/>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99060</xdr:rowOff>
    </xdr:to>
    <xdr:cxnSp macro="">
      <xdr:nvCxnSpPr>
        <xdr:cNvPr id="140" name="直線コネクタ 139"/>
        <xdr:cNvCxnSpPr/>
      </xdr:nvCxnSpPr>
      <xdr:spPr>
        <a:xfrm flipV="1">
          <a:off x="6972300" y="6949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45" name="n_1mainValue【図書館】&#10;一人当たり面積"/>
        <xdr:cNvSpPr txBox="1"/>
      </xdr:nvSpPr>
      <xdr:spPr>
        <a:xfrm>
          <a:off x="9391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133367</xdr:rowOff>
    </xdr:from>
    <xdr:ext cx="469744" cy="259045"/>
    <xdr:sp macro="" textlink="">
      <xdr:nvSpPr>
        <xdr:cNvPr id="146" name="n_2mainValue【図書館】&#10;一人当たり面積"/>
        <xdr:cNvSpPr txBox="1"/>
      </xdr:nvSpPr>
      <xdr:spPr>
        <a:xfrm>
          <a:off x="8515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133367</xdr:rowOff>
    </xdr:from>
    <xdr:ext cx="469744" cy="259045"/>
    <xdr:sp macro="" textlink="">
      <xdr:nvSpPr>
        <xdr:cNvPr id="147" name="n_3mainValue【図書館】&#10;一人当たり面積"/>
        <xdr:cNvSpPr txBox="1"/>
      </xdr:nvSpPr>
      <xdr:spPr>
        <a:xfrm>
          <a:off x="7626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8" name="n_4mainValue【図書館】&#10;一人当たり面積"/>
        <xdr:cNvSpPr txBox="1"/>
      </xdr:nvSpPr>
      <xdr:spPr>
        <a:xfrm>
          <a:off x="6737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9" name="楕円 188"/>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90" name="【体育館・プール】&#10;有形固定資産減価償却率該当値テキスト"/>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91" name="楕円 190"/>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81915</xdr:rowOff>
    </xdr:to>
    <xdr:cxnSp macro="">
      <xdr:nvCxnSpPr>
        <xdr:cNvPr id="192" name="直線コネクタ 191"/>
        <xdr:cNvCxnSpPr/>
      </xdr:nvCxnSpPr>
      <xdr:spPr>
        <a:xfrm>
          <a:off x="3797300" y="10673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36830</xdr:rowOff>
    </xdr:from>
    <xdr:to>
      <xdr:col>15</xdr:col>
      <xdr:colOff>101600</xdr:colOff>
      <xdr:row>62</xdr:row>
      <xdr:rowOff>138430</xdr:rowOff>
    </xdr:to>
    <xdr:sp macro="" textlink="">
      <xdr:nvSpPr>
        <xdr:cNvPr id="193" name="楕円 192"/>
        <xdr:cNvSpPr/>
      </xdr:nvSpPr>
      <xdr:spPr>
        <a:xfrm>
          <a:off x="2857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43815</xdr:rowOff>
    </xdr:from>
    <xdr:to>
      <xdr:col>19</xdr:col>
      <xdr:colOff>177800</xdr:colOff>
      <xdr:row>62</xdr:row>
      <xdr:rowOff>87630</xdr:rowOff>
    </xdr:to>
    <xdr:cxnSp macro="">
      <xdr:nvCxnSpPr>
        <xdr:cNvPr id="194" name="直線コネクタ 193"/>
        <xdr:cNvCxnSpPr/>
      </xdr:nvCxnSpPr>
      <xdr:spPr>
        <a:xfrm flipV="1">
          <a:off x="2908300" y="10673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xdr:rowOff>
    </xdr:from>
    <xdr:to>
      <xdr:col>10</xdr:col>
      <xdr:colOff>165100</xdr:colOff>
      <xdr:row>62</xdr:row>
      <xdr:rowOff>102235</xdr:rowOff>
    </xdr:to>
    <xdr:sp macro="" textlink="">
      <xdr:nvSpPr>
        <xdr:cNvPr id="195" name="楕円 194"/>
        <xdr:cNvSpPr/>
      </xdr:nvSpPr>
      <xdr:spPr>
        <a:xfrm>
          <a:off x="1968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51435</xdr:rowOff>
    </xdr:from>
    <xdr:to>
      <xdr:col>15</xdr:col>
      <xdr:colOff>50800</xdr:colOff>
      <xdr:row>62</xdr:row>
      <xdr:rowOff>87630</xdr:rowOff>
    </xdr:to>
    <xdr:cxnSp macro="">
      <xdr:nvCxnSpPr>
        <xdr:cNvPr id="196" name="直線コネクタ 195"/>
        <xdr:cNvCxnSpPr/>
      </xdr:nvCxnSpPr>
      <xdr:spPr>
        <a:xfrm>
          <a:off x="2019300" y="10681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133985</xdr:rowOff>
    </xdr:from>
    <xdr:to>
      <xdr:col>6</xdr:col>
      <xdr:colOff>38100</xdr:colOff>
      <xdr:row>62</xdr:row>
      <xdr:rowOff>64135</xdr:rowOff>
    </xdr:to>
    <xdr:sp macro="" textlink="">
      <xdr:nvSpPr>
        <xdr:cNvPr id="197" name="楕円 196"/>
        <xdr:cNvSpPr/>
      </xdr:nvSpPr>
      <xdr:spPr>
        <a:xfrm>
          <a:off x="1079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62</xdr:row>
      <xdr:rowOff>51435</xdr:rowOff>
    </xdr:to>
    <xdr:cxnSp macro="">
      <xdr:nvCxnSpPr>
        <xdr:cNvPr id="198" name="直線コネクタ 197"/>
        <xdr:cNvCxnSpPr/>
      </xdr:nvCxnSpPr>
      <xdr:spPr>
        <a:xfrm>
          <a:off x="1130300" y="10643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203" name="n_1mainValue【体育館・プール】&#10;有形固定資産減価償却率"/>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129557</xdr:rowOff>
    </xdr:from>
    <xdr:ext cx="405111" cy="259045"/>
    <xdr:sp macro="" textlink="">
      <xdr:nvSpPr>
        <xdr:cNvPr id="204" name="n_2mainValue【体育館・プール】&#10;有形固定資産減価償却率"/>
        <xdr:cNvSpPr txBox="1"/>
      </xdr:nvSpPr>
      <xdr:spPr>
        <a:xfrm>
          <a:off x="2705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93362</xdr:rowOff>
    </xdr:from>
    <xdr:ext cx="405111" cy="259045"/>
    <xdr:sp macro="" textlink="">
      <xdr:nvSpPr>
        <xdr:cNvPr id="205" name="n_3mainValue【体育館・プール】&#10;有形固定資産減価償却率"/>
        <xdr:cNvSpPr txBox="1"/>
      </xdr:nvSpPr>
      <xdr:spPr>
        <a:xfrm>
          <a:off x="1816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55262</xdr:rowOff>
    </xdr:from>
    <xdr:ext cx="405111" cy="259045"/>
    <xdr:sp macro="" textlink="">
      <xdr:nvSpPr>
        <xdr:cNvPr id="206" name="n_4mainValue【体育館・プール】&#10;有形固定資産減価償却率"/>
        <xdr:cNvSpPr txBox="1"/>
      </xdr:nvSpPr>
      <xdr:spPr>
        <a:xfrm>
          <a:off x="927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66766</xdr:rowOff>
    </xdr:from>
    <xdr:to>
      <xdr:col>55</xdr:col>
      <xdr:colOff>50800</xdr:colOff>
      <xdr:row>62</xdr:row>
      <xdr:rowOff>168366</xdr:rowOff>
    </xdr:to>
    <xdr:sp macro="" textlink="">
      <xdr:nvSpPr>
        <xdr:cNvPr id="248" name="楕円 247"/>
        <xdr:cNvSpPr/>
      </xdr:nvSpPr>
      <xdr:spPr>
        <a:xfrm>
          <a:off x="10426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45193</xdr:rowOff>
    </xdr:from>
    <xdr:ext cx="469744" cy="259045"/>
    <xdr:sp macro="" textlink="">
      <xdr:nvSpPr>
        <xdr:cNvPr id="249" name="【体育館・プール】&#10;一人当たり面積該当値テキスト"/>
        <xdr:cNvSpPr txBox="1"/>
      </xdr:nvSpPr>
      <xdr:spPr>
        <a:xfrm>
          <a:off x="10515600" y="106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70031</xdr:rowOff>
    </xdr:from>
    <xdr:to>
      <xdr:col>50</xdr:col>
      <xdr:colOff>165100</xdr:colOff>
      <xdr:row>63</xdr:row>
      <xdr:rowOff>181</xdr:rowOff>
    </xdr:to>
    <xdr:sp macro="" textlink="">
      <xdr:nvSpPr>
        <xdr:cNvPr id="250" name="楕円 249"/>
        <xdr:cNvSpPr/>
      </xdr:nvSpPr>
      <xdr:spPr>
        <a:xfrm>
          <a:off x="9588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117566</xdr:rowOff>
    </xdr:from>
    <xdr:to>
      <xdr:col>55</xdr:col>
      <xdr:colOff>0</xdr:colOff>
      <xdr:row>62</xdr:row>
      <xdr:rowOff>120831</xdr:rowOff>
    </xdr:to>
    <xdr:cxnSp macro="">
      <xdr:nvCxnSpPr>
        <xdr:cNvPr id="251" name="直線コネクタ 250"/>
        <xdr:cNvCxnSpPr/>
      </xdr:nvCxnSpPr>
      <xdr:spPr>
        <a:xfrm flipV="1">
          <a:off x="9639300" y="1074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73297</xdr:rowOff>
    </xdr:from>
    <xdr:to>
      <xdr:col>46</xdr:col>
      <xdr:colOff>38100</xdr:colOff>
      <xdr:row>63</xdr:row>
      <xdr:rowOff>3447</xdr:rowOff>
    </xdr:to>
    <xdr:sp macro="" textlink="">
      <xdr:nvSpPr>
        <xdr:cNvPr id="252" name="楕円 251"/>
        <xdr:cNvSpPr/>
      </xdr:nvSpPr>
      <xdr:spPr>
        <a:xfrm>
          <a:off x="8699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120831</xdr:rowOff>
    </xdr:from>
    <xdr:to>
      <xdr:col>50</xdr:col>
      <xdr:colOff>114300</xdr:colOff>
      <xdr:row>62</xdr:row>
      <xdr:rowOff>124097</xdr:rowOff>
    </xdr:to>
    <xdr:cxnSp macro="">
      <xdr:nvCxnSpPr>
        <xdr:cNvPr id="253" name="直線コネクタ 252"/>
        <xdr:cNvCxnSpPr/>
      </xdr:nvCxnSpPr>
      <xdr:spPr>
        <a:xfrm flipV="1">
          <a:off x="8750300" y="107507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79828</xdr:rowOff>
    </xdr:from>
    <xdr:to>
      <xdr:col>41</xdr:col>
      <xdr:colOff>101600</xdr:colOff>
      <xdr:row>63</xdr:row>
      <xdr:rowOff>9978</xdr:rowOff>
    </xdr:to>
    <xdr:sp macro="" textlink="">
      <xdr:nvSpPr>
        <xdr:cNvPr id="254" name="楕円 253"/>
        <xdr:cNvSpPr/>
      </xdr:nvSpPr>
      <xdr:spPr>
        <a:xfrm>
          <a:off x="7810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124097</xdr:rowOff>
    </xdr:from>
    <xdr:to>
      <xdr:col>45</xdr:col>
      <xdr:colOff>177800</xdr:colOff>
      <xdr:row>62</xdr:row>
      <xdr:rowOff>130628</xdr:rowOff>
    </xdr:to>
    <xdr:cxnSp macro="">
      <xdr:nvCxnSpPr>
        <xdr:cNvPr id="255" name="直線コネクタ 254"/>
        <xdr:cNvCxnSpPr/>
      </xdr:nvCxnSpPr>
      <xdr:spPr>
        <a:xfrm flipV="1">
          <a:off x="7861300" y="10753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84727</xdr:rowOff>
    </xdr:from>
    <xdr:to>
      <xdr:col>36</xdr:col>
      <xdr:colOff>165100</xdr:colOff>
      <xdr:row>63</xdr:row>
      <xdr:rowOff>14877</xdr:rowOff>
    </xdr:to>
    <xdr:sp macro="" textlink="">
      <xdr:nvSpPr>
        <xdr:cNvPr id="256" name="楕円 255"/>
        <xdr:cNvSpPr/>
      </xdr:nvSpPr>
      <xdr:spPr>
        <a:xfrm>
          <a:off x="6921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130628</xdr:rowOff>
    </xdr:from>
    <xdr:to>
      <xdr:col>41</xdr:col>
      <xdr:colOff>50800</xdr:colOff>
      <xdr:row>62</xdr:row>
      <xdr:rowOff>135527</xdr:rowOff>
    </xdr:to>
    <xdr:cxnSp macro="">
      <xdr:nvCxnSpPr>
        <xdr:cNvPr id="257" name="直線コネクタ 256"/>
        <xdr:cNvCxnSpPr/>
      </xdr:nvCxnSpPr>
      <xdr:spPr>
        <a:xfrm flipV="1">
          <a:off x="6972300" y="107605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162758</xdr:rowOff>
    </xdr:from>
    <xdr:ext cx="469744" cy="259045"/>
    <xdr:sp macro="" textlink="">
      <xdr:nvSpPr>
        <xdr:cNvPr id="262" name="n_1mainValue【体育館・プール】&#10;一人当たり面積"/>
        <xdr:cNvSpPr txBox="1"/>
      </xdr:nvSpPr>
      <xdr:spPr>
        <a:xfrm>
          <a:off x="9391727" y="1079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166024</xdr:rowOff>
    </xdr:from>
    <xdr:ext cx="469744" cy="259045"/>
    <xdr:sp macro="" textlink="">
      <xdr:nvSpPr>
        <xdr:cNvPr id="263" name="n_2mainValue【体育館・プール】&#10;一人当たり面積"/>
        <xdr:cNvSpPr txBox="1"/>
      </xdr:nvSpPr>
      <xdr:spPr>
        <a:xfrm>
          <a:off x="8515427" y="10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xdr:rowOff>
    </xdr:from>
    <xdr:ext cx="469744" cy="259045"/>
    <xdr:sp macro="" textlink="">
      <xdr:nvSpPr>
        <xdr:cNvPr id="264" name="n_3mainValue【体育館・プール】&#10;一人当たり面積"/>
        <xdr:cNvSpPr txBox="1"/>
      </xdr:nvSpPr>
      <xdr:spPr>
        <a:xfrm>
          <a:off x="7626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6004</xdr:rowOff>
    </xdr:from>
    <xdr:ext cx="469744" cy="259045"/>
    <xdr:sp macro="" textlink="">
      <xdr:nvSpPr>
        <xdr:cNvPr id="265" name="n_4mainValue【体育館・プール】&#10;一人当たり面積"/>
        <xdr:cNvSpPr txBox="1"/>
      </xdr:nvSpPr>
      <xdr:spPr>
        <a:xfrm>
          <a:off x="6737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306" name="楕円 305"/>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307" name="【福祉施設】&#10;有形固定資産減価償却率該当値テキスト"/>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308" name="楕円 307"/>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59055</xdr:rowOff>
    </xdr:from>
    <xdr:to>
      <xdr:col>24</xdr:col>
      <xdr:colOff>63500</xdr:colOff>
      <xdr:row>84</xdr:row>
      <xdr:rowOff>118111</xdr:rowOff>
    </xdr:to>
    <xdr:cxnSp macro="">
      <xdr:nvCxnSpPr>
        <xdr:cNvPr id="309" name="直線コネクタ 308"/>
        <xdr:cNvCxnSpPr/>
      </xdr:nvCxnSpPr>
      <xdr:spPr>
        <a:xfrm>
          <a:off x="3797300" y="14289405"/>
          <a:ext cx="8382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310" name="楕円 309"/>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59055</xdr:rowOff>
    </xdr:to>
    <xdr:cxnSp macro="">
      <xdr:nvCxnSpPr>
        <xdr:cNvPr id="311" name="直線コネクタ 310"/>
        <xdr:cNvCxnSpPr/>
      </xdr:nvCxnSpPr>
      <xdr:spPr>
        <a:xfrm>
          <a:off x="2908300" y="142455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93980</xdr:rowOff>
    </xdr:from>
    <xdr:to>
      <xdr:col>10</xdr:col>
      <xdr:colOff>165100</xdr:colOff>
      <xdr:row>83</xdr:row>
      <xdr:rowOff>24130</xdr:rowOff>
    </xdr:to>
    <xdr:sp macro="" textlink="">
      <xdr:nvSpPr>
        <xdr:cNvPr id="312" name="楕円 311"/>
        <xdr:cNvSpPr/>
      </xdr:nvSpPr>
      <xdr:spPr>
        <a:xfrm>
          <a:off x="1968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15239</xdr:rowOff>
    </xdr:to>
    <xdr:cxnSp macro="">
      <xdr:nvCxnSpPr>
        <xdr:cNvPr id="313" name="直線コネクタ 312"/>
        <xdr:cNvCxnSpPr/>
      </xdr:nvCxnSpPr>
      <xdr:spPr>
        <a:xfrm>
          <a:off x="2019300" y="14203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50164</xdr:rowOff>
    </xdr:from>
    <xdr:to>
      <xdr:col>6</xdr:col>
      <xdr:colOff>38100</xdr:colOff>
      <xdr:row>82</xdr:row>
      <xdr:rowOff>151764</xdr:rowOff>
    </xdr:to>
    <xdr:sp macro="" textlink="">
      <xdr:nvSpPr>
        <xdr:cNvPr id="314" name="楕円 313"/>
        <xdr:cNvSpPr/>
      </xdr:nvSpPr>
      <xdr:spPr>
        <a:xfrm>
          <a:off x="1079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100964</xdr:rowOff>
    </xdr:from>
    <xdr:to>
      <xdr:col>10</xdr:col>
      <xdr:colOff>114300</xdr:colOff>
      <xdr:row>82</xdr:row>
      <xdr:rowOff>144780</xdr:rowOff>
    </xdr:to>
    <xdr:cxnSp macro="">
      <xdr:nvCxnSpPr>
        <xdr:cNvPr id="315" name="直線コネクタ 314"/>
        <xdr:cNvCxnSpPr/>
      </xdr:nvCxnSpPr>
      <xdr:spPr>
        <a:xfrm>
          <a:off x="1130300" y="141598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320" name="n_1mainValue【福祉施設】&#10;有形固定資産減価償却率"/>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21" name="n_2main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322" name="n_3main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142891</xdr:rowOff>
    </xdr:from>
    <xdr:ext cx="405111" cy="259045"/>
    <xdr:sp macro="" textlink="">
      <xdr:nvSpPr>
        <xdr:cNvPr id="323" name="n_4mainValue【福祉施設】&#10;有形固定資産減価償却率"/>
        <xdr:cNvSpPr txBox="1"/>
      </xdr:nvSpPr>
      <xdr:spPr>
        <a:xfrm>
          <a:off x="927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115315</xdr:rowOff>
    </xdr:from>
    <xdr:to>
      <xdr:col>55</xdr:col>
      <xdr:colOff>50800</xdr:colOff>
      <xdr:row>86</xdr:row>
      <xdr:rowOff>45465</xdr:rowOff>
    </xdr:to>
    <xdr:sp macro="" textlink="">
      <xdr:nvSpPr>
        <xdr:cNvPr id="361" name="楕円 360"/>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30242</xdr:rowOff>
    </xdr:from>
    <xdr:ext cx="469744" cy="259045"/>
    <xdr:sp macro="" textlink="">
      <xdr:nvSpPr>
        <xdr:cNvPr id="362" name="【福祉施設】&#10;一人当たり面積該当値テキスト"/>
        <xdr:cNvSpPr txBox="1"/>
      </xdr:nvSpPr>
      <xdr:spPr>
        <a:xfrm>
          <a:off x="10515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87885</xdr:rowOff>
    </xdr:from>
    <xdr:to>
      <xdr:col>50</xdr:col>
      <xdr:colOff>165100</xdr:colOff>
      <xdr:row>86</xdr:row>
      <xdr:rowOff>18035</xdr:rowOff>
    </xdr:to>
    <xdr:sp macro="" textlink="">
      <xdr:nvSpPr>
        <xdr:cNvPr id="363" name="楕円 362"/>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138685</xdr:rowOff>
    </xdr:from>
    <xdr:to>
      <xdr:col>55</xdr:col>
      <xdr:colOff>0</xdr:colOff>
      <xdr:row>85</xdr:row>
      <xdr:rowOff>166115</xdr:rowOff>
    </xdr:to>
    <xdr:cxnSp macro="">
      <xdr:nvCxnSpPr>
        <xdr:cNvPr id="364" name="直線コネクタ 363"/>
        <xdr:cNvCxnSpPr/>
      </xdr:nvCxnSpPr>
      <xdr:spPr>
        <a:xfrm>
          <a:off x="9639300" y="1471193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87885</xdr:rowOff>
    </xdr:from>
    <xdr:to>
      <xdr:col>46</xdr:col>
      <xdr:colOff>38100</xdr:colOff>
      <xdr:row>86</xdr:row>
      <xdr:rowOff>18035</xdr:rowOff>
    </xdr:to>
    <xdr:sp macro="" textlink="">
      <xdr:nvSpPr>
        <xdr:cNvPr id="365" name="楕円 364"/>
        <xdr:cNvSpPr/>
      </xdr:nvSpPr>
      <xdr:spPr>
        <a:xfrm>
          <a:off x="8699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138685</xdr:rowOff>
    </xdr:from>
    <xdr:to>
      <xdr:col>50</xdr:col>
      <xdr:colOff>114300</xdr:colOff>
      <xdr:row>85</xdr:row>
      <xdr:rowOff>138685</xdr:rowOff>
    </xdr:to>
    <xdr:cxnSp macro="">
      <xdr:nvCxnSpPr>
        <xdr:cNvPr id="366" name="直線コネクタ 365"/>
        <xdr:cNvCxnSpPr/>
      </xdr:nvCxnSpPr>
      <xdr:spPr>
        <a:xfrm>
          <a:off x="8750300" y="1471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67" name="楕円 366"/>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138685</xdr:rowOff>
    </xdr:from>
    <xdr:to>
      <xdr:col>45</xdr:col>
      <xdr:colOff>177800</xdr:colOff>
      <xdr:row>85</xdr:row>
      <xdr:rowOff>140970</xdr:rowOff>
    </xdr:to>
    <xdr:cxnSp macro="">
      <xdr:nvCxnSpPr>
        <xdr:cNvPr id="368" name="直線コネクタ 367"/>
        <xdr:cNvCxnSpPr/>
      </xdr:nvCxnSpPr>
      <xdr:spPr>
        <a:xfrm flipV="1">
          <a:off x="7861300" y="147119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90170</xdr:rowOff>
    </xdr:from>
    <xdr:to>
      <xdr:col>36</xdr:col>
      <xdr:colOff>165100</xdr:colOff>
      <xdr:row>86</xdr:row>
      <xdr:rowOff>20320</xdr:rowOff>
    </xdr:to>
    <xdr:sp macro="" textlink="">
      <xdr:nvSpPr>
        <xdr:cNvPr id="369" name="楕円 368"/>
        <xdr:cNvSpPr/>
      </xdr:nvSpPr>
      <xdr:spPr>
        <a:xfrm>
          <a:off x="692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140970</xdr:rowOff>
    </xdr:to>
    <xdr:cxnSp macro="">
      <xdr:nvCxnSpPr>
        <xdr:cNvPr id="370" name="直線コネクタ 369"/>
        <xdr:cNvCxnSpPr/>
      </xdr:nvCxnSpPr>
      <xdr:spPr>
        <a:xfrm>
          <a:off x="6972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9162</xdr:rowOff>
    </xdr:from>
    <xdr:ext cx="469744" cy="259045"/>
    <xdr:sp macro="" textlink="">
      <xdr:nvSpPr>
        <xdr:cNvPr id="375" name="n_1mainValue【福祉施設】&#10;一人当たり面積"/>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9162</xdr:rowOff>
    </xdr:from>
    <xdr:ext cx="469744" cy="259045"/>
    <xdr:sp macro="" textlink="">
      <xdr:nvSpPr>
        <xdr:cNvPr id="376" name="n_2mainValue【福祉施設】&#10;一人当たり面積"/>
        <xdr:cNvSpPr txBox="1"/>
      </xdr:nvSpPr>
      <xdr:spPr>
        <a:xfrm>
          <a:off x="8515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77" name="n_3mainValue【福祉施設】&#10;一人当たり面積"/>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11447</xdr:rowOff>
    </xdr:from>
    <xdr:ext cx="469744" cy="259045"/>
    <xdr:sp macro="" textlink="">
      <xdr:nvSpPr>
        <xdr:cNvPr id="378" name="n_4mainValue【福祉施設】&#10;一人当たり面積"/>
        <xdr:cNvSpPr txBox="1"/>
      </xdr:nvSpPr>
      <xdr:spPr>
        <a:xfrm>
          <a:off x="6737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49893</xdr:rowOff>
    </xdr:from>
    <xdr:to>
      <xdr:col>24</xdr:col>
      <xdr:colOff>114300</xdr:colOff>
      <xdr:row>107</xdr:row>
      <xdr:rowOff>151493</xdr:rowOff>
    </xdr:to>
    <xdr:sp macro="" textlink="">
      <xdr:nvSpPr>
        <xdr:cNvPr id="420" name="楕円 419"/>
        <xdr:cNvSpPr/>
      </xdr:nvSpPr>
      <xdr:spPr>
        <a:xfrm>
          <a:off x="4584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28320</xdr:rowOff>
    </xdr:from>
    <xdr:ext cx="405111" cy="259045"/>
    <xdr:sp macro="" textlink="">
      <xdr:nvSpPr>
        <xdr:cNvPr id="421" name="【市民会館】&#10;有形固定資産減価償却率該当値テキスト"/>
        <xdr:cNvSpPr txBox="1"/>
      </xdr:nvSpPr>
      <xdr:spPr>
        <a:xfrm>
          <a:off x="4673600"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xdr:rowOff>
    </xdr:from>
    <xdr:to>
      <xdr:col>20</xdr:col>
      <xdr:colOff>38100</xdr:colOff>
      <xdr:row>107</xdr:row>
      <xdr:rowOff>115570</xdr:rowOff>
    </xdr:to>
    <xdr:sp macro="" textlink="">
      <xdr:nvSpPr>
        <xdr:cNvPr id="422" name="楕円 421"/>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64770</xdr:rowOff>
    </xdr:from>
    <xdr:to>
      <xdr:col>24</xdr:col>
      <xdr:colOff>63500</xdr:colOff>
      <xdr:row>107</xdr:row>
      <xdr:rowOff>100693</xdr:rowOff>
    </xdr:to>
    <xdr:cxnSp macro="">
      <xdr:nvCxnSpPr>
        <xdr:cNvPr id="423" name="直線コネクタ 422"/>
        <xdr:cNvCxnSpPr/>
      </xdr:nvCxnSpPr>
      <xdr:spPr>
        <a:xfrm>
          <a:off x="3797300" y="184099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149498</xdr:rowOff>
    </xdr:from>
    <xdr:to>
      <xdr:col>15</xdr:col>
      <xdr:colOff>101600</xdr:colOff>
      <xdr:row>107</xdr:row>
      <xdr:rowOff>79648</xdr:rowOff>
    </xdr:to>
    <xdr:sp macro="" textlink="">
      <xdr:nvSpPr>
        <xdr:cNvPr id="424" name="楕円 423"/>
        <xdr:cNvSpPr/>
      </xdr:nvSpPr>
      <xdr:spPr>
        <a:xfrm>
          <a:off x="2857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28848</xdr:rowOff>
    </xdr:from>
    <xdr:to>
      <xdr:col>19</xdr:col>
      <xdr:colOff>177800</xdr:colOff>
      <xdr:row>107</xdr:row>
      <xdr:rowOff>64770</xdr:rowOff>
    </xdr:to>
    <xdr:cxnSp macro="">
      <xdr:nvCxnSpPr>
        <xdr:cNvPr id="425" name="直線コネクタ 424"/>
        <xdr:cNvCxnSpPr/>
      </xdr:nvCxnSpPr>
      <xdr:spPr>
        <a:xfrm>
          <a:off x="2908300" y="183739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113574</xdr:rowOff>
    </xdr:from>
    <xdr:to>
      <xdr:col>10</xdr:col>
      <xdr:colOff>165100</xdr:colOff>
      <xdr:row>107</xdr:row>
      <xdr:rowOff>43724</xdr:rowOff>
    </xdr:to>
    <xdr:sp macro="" textlink="">
      <xdr:nvSpPr>
        <xdr:cNvPr id="426" name="楕円 425"/>
        <xdr:cNvSpPr/>
      </xdr:nvSpPr>
      <xdr:spPr>
        <a:xfrm>
          <a:off x="1968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164374</xdr:rowOff>
    </xdr:from>
    <xdr:to>
      <xdr:col>15</xdr:col>
      <xdr:colOff>50800</xdr:colOff>
      <xdr:row>107</xdr:row>
      <xdr:rowOff>28848</xdr:rowOff>
    </xdr:to>
    <xdr:cxnSp macro="">
      <xdr:nvCxnSpPr>
        <xdr:cNvPr id="427" name="直線コネクタ 426"/>
        <xdr:cNvCxnSpPr/>
      </xdr:nvCxnSpPr>
      <xdr:spPr>
        <a:xfrm>
          <a:off x="2019300" y="1833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77651</xdr:rowOff>
    </xdr:from>
    <xdr:to>
      <xdr:col>6</xdr:col>
      <xdr:colOff>38100</xdr:colOff>
      <xdr:row>107</xdr:row>
      <xdr:rowOff>7801</xdr:rowOff>
    </xdr:to>
    <xdr:sp macro="" textlink="">
      <xdr:nvSpPr>
        <xdr:cNvPr id="428" name="楕円 427"/>
        <xdr:cNvSpPr/>
      </xdr:nvSpPr>
      <xdr:spPr>
        <a:xfrm>
          <a:off x="1079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128451</xdr:rowOff>
    </xdr:from>
    <xdr:to>
      <xdr:col>10</xdr:col>
      <xdr:colOff>114300</xdr:colOff>
      <xdr:row>106</xdr:row>
      <xdr:rowOff>164374</xdr:rowOff>
    </xdr:to>
    <xdr:cxnSp macro="">
      <xdr:nvCxnSpPr>
        <xdr:cNvPr id="429" name="直線コネクタ 428"/>
        <xdr:cNvCxnSpPr/>
      </xdr:nvCxnSpPr>
      <xdr:spPr>
        <a:xfrm>
          <a:off x="1130300" y="18302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106697</xdr:rowOff>
    </xdr:from>
    <xdr:ext cx="405111" cy="259045"/>
    <xdr:sp macro="" textlink="">
      <xdr:nvSpPr>
        <xdr:cNvPr id="434" name="n_1mainValue【市民会館】&#10;有形固定資産減価償却率"/>
        <xdr:cNvSpPr txBox="1"/>
      </xdr:nvSpPr>
      <xdr:spPr>
        <a:xfrm>
          <a:off x="3582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70775</xdr:rowOff>
    </xdr:from>
    <xdr:ext cx="405111" cy="259045"/>
    <xdr:sp macro="" textlink="">
      <xdr:nvSpPr>
        <xdr:cNvPr id="435" name="n_2mainValue【市民会館】&#10;有形固定資産減価償却率"/>
        <xdr:cNvSpPr txBox="1"/>
      </xdr:nvSpPr>
      <xdr:spPr>
        <a:xfrm>
          <a:off x="2705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34851</xdr:rowOff>
    </xdr:from>
    <xdr:ext cx="405111" cy="259045"/>
    <xdr:sp macro="" textlink="">
      <xdr:nvSpPr>
        <xdr:cNvPr id="436" name="n_3mainValue【市民会館】&#10;有形固定資産減価償却率"/>
        <xdr:cNvSpPr txBox="1"/>
      </xdr:nvSpPr>
      <xdr:spPr>
        <a:xfrm>
          <a:off x="1816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170378</xdr:rowOff>
    </xdr:from>
    <xdr:ext cx="405111" cy="259045"/>
    <xdr:sp macro="" textlink="">
      <xdr:nvSpPr>
        <xdr:cNvPr id="437" name="n_4mainValue【市民会館】&#10;有形固定資産減価償却率"/>
        <xdr:cNvSpPr txBox="1"/>
      </xdr:nvSpPr>
      <xdr:spPr>
        <a:xfrm>
          <a:off x="927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77" name="楕円 476"/>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478" name="【市民会館】&#10;一人当たり面積該当値テキスト"/>
        <xdr:cNvSpPr txBox="1"/>
      </xdr:nvSpPr>
      <xdr:spPr>
        <a:xfrm>
          <a:off x="10515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164464</xdr:rowOff>
    </xdr:from>
    <xdr:to>
      <xdr:col>50</xdr:col>
      <xdr:colOff>165100</xdr:colOff>
      <xdr:row>107</xdr:row>
      <xdr:rowOff>94614</xdr:rowOff>
    </xdr:to>
    <xdr:sp macro="" textlink="">
      <xdr:nvSpPr>
        <xdr:cNvPr id="479" name="楕円 478"/>
        <xdr:cNvSpPr/>
      </xdr:nvSpPr>
      <xdr:spPr>
        <a:xfrm>
          <a:off x="9588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43814</xdr:rowOff>
    </xdr:to>
    <xdr:cxnSp macro="">
      <xdr:nvCxnSpPr>
        <xdr:cNvPr id="480" name="直線コネクタ 479"/>
        <xdr:cNvCxnSpPr/>
      </xdr:nvCxnSpPr>
      <xdr:spPr>
        <a:xfrm flipV="1">
          <a:off x="9639300" y="183870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168275</xdr:rowOff>
    </xdr:from>
    <xdr:to>
      <xdr:col>46</xdr:col>
      <xdr:colOff>38100</xdr:colOff>
      <xdr:row>107</xdr:row>
      <xdr:rowOff>98425</xdr:rowOff>
    </xdr:to>
    <xdr:sp macro="" textlink="">
      <xdr:nvSpPr>
        <xdr:cNvPr id="481" name="楕円 480"/>
        <xdr:cNvSpPr/>
      </xdr:nvSpPr>
      <xdr:spPr>
        <a:xfrm>
          <a:off x="8699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43814</xdr:rowOff>
    </xdr:from>
    <xdr:to>
      <xdr:col>50</xdr:col>
      <xdr:colOff>114300</xdr:colOff>
      <xdr:row>107</xdr:row>
      <xdr:rowOff>47625</xdr:rowOff>
    </xdr:to>
    <xdr:cxnSp macro="">
      <xdr:nvCxnSpPr>
        <xdr:cNvPr id="482" name="直線コネクタ 481"/>
        <xdr:cNvCxnSpPr/>
      </xdr:nvCxnSpPr>
      <xdr:spPr>
        <a:xfrm flipV="1">
          <a:off x="8750300" y="183889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636</xdr:rowOff>
    </xdr:from>
    <xdr:to>
      <xdr:col>41</xdr:col>
      <xdr:colOff>101600</xdr:colOff>
      <xdr:row>107</xdr:row>
      <xdr:rowOff>102236</xdr:rowOff>
    </xdr:to>
    <xdr:sp macro="" textlink="">
      <xdr:nvSpPr>
        <xdr:cNvPr id="483" name="楕円 482"/>
        <xdr:cNvSpPr/>
      </xdr:nvSpPr>
      <xdr:spPr>
        <a:xfrm>
          <a:off x="7810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47625</xdr:rowOff>
    </xdr:from>
    <xdr:to>
      <xdr:col>45</xdr:col>
      <xdr:colOff>177800</xdr:colOff>
      <xdr:row>107</xdr:row>
      <xdr:rowOff>51436</xdr:rowOff>
    </xdr:to>
    <xdr:cxnSp macro="">
      <xdr:nvCxnSpPr>
        <xdr:cNvPr id="484" name="直線コネクタ 483"/>
        <xdr:cNvCxnSpPr/>
      </xdr:nvCxnSpPr>
      <xdr:spPr>
        <a:xfrm flipV="1">
          <a:off x="7861300" y="183927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85" name="楕円 484"/>
        <xdr:cNvSpPr/>
      </xdr:nvSpPr>
      <xdr:spPr>
        <a:xfrm>
          <a:off x="6921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51436</xdr:rowOff>
    </xdr:from>
    <xdr:to>
      <xdr:col>41</xdr:col>
      <xdr:colOff>50800</xdr:colOff>
      <xdr:row>107</xdr:row>
      <xdr:rowOff>55245</xdr:rowOff>
    </xdr:to>
    <xdr:cxnSp macro="">
      <xdr:nvCxnSpPr>
        <xdr:cNvPr id="486" name="直線コネクタ 485"/>
        <xdr:cNvCxnSpPr/>
      </xdr:nvCxnSpPr>
      <xdr:spPr>
        <a:xfrm flipV="1">
          <a:off x="6972300" y="183965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85741</xdr:rowOff>
    </xdr:from>
    <xdr:ext cx="469744" cy="259045"/>
    <xdr:sp macro="" textlink="">
      <xdr:nvSpPr>
        <xdr:cNvPr id="491" name="n_1mainValue【市民会館】&#10;一人当たり面積"/>
        <xdr:cNvSpPr txBox="1"/>
      </xdr:nvSpPr>
      <xdr:spPr>
        <a:xfrm>
          <a:off x="93917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89552</xdr:rowOff>
    </xdr:from>
    <xdr:ext cx="469744" cy="259045"/>
    <xdr:sp macro="" textlink="">
      <xdr:nvSpPr>
        <xdr:cNvPr id="492" name="n_2mainValue【市民会館】&#10;一人当たり面積"/>
        <xdr:cNvSpPr txBox="1"/>
      </xdr:nvSpPr>
      <xdr:spPr>
        <a:xfrm>
          <a:off x="8515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93363</xdr:rowOff>
    </xdr:from>
    <xdr:ext cx="469744" cy="259045"/>
    <xdr:sp macro="" textlink="">
      <xdr:nvSpPr>
        <xdr:cNvPr id="493" name="n_3mainValue【市民会館】&#10;一人当たり面積"/>
        <xdr:cNvSpPr txBox="1"/>
      </xdr:nvSpPr>
      <xdr:spPr>
        <a:xfrm>
          <a:off x="7626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97172</xdr:rowOff>
    </xdr:from>
    <xdr:ext cx="469744" cy="259045"/>
    <xdr:sp macro="" textlink="">
      <xdr:nvSpPr>
        <xdr:cNvPr id="494" name="n_4mainValue【市民会館】&#10;一人当たり面積"/>
        <xdr:cNvSpPr txBox="1"/>
      </xdr:nvSpPr>
      <xdr:spPr>
        <a:xfrm>
          <a:off x="6737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7" name="テキスト ボックス 5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9" name="テキスト ボックス 5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551" name="直線コネクタ 550"/>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552"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553" name="直線コネクタ 552"/>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554"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556"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557" name="フローチャート: 判断 556"/>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58" name="フローチャート: 判断 557"/>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559" name="フローチャート: 判断 558"/>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60" name="フローチャート: 判断 559"/>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561" name="フローチャート: 判断 560"/>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67" name="楕円 566"/>
        <xdr:cNvSpPr/>
      </xdr:nvSpPr>
      <xdr:spPr>
        <a:xfrm>
          <a:off x="16268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102888</xdr:rowOff>
    </xdr:from>
    <xdr:ext cx="405111" cy="259045"/>
    <xdr:sp macro="" textlink="">
      <xdr:nvSpPr>
        <xdr:cNvPr id="568" name="【消防施設】&#10;有形固定資産減価償却率該当値テキスト"/>
        <xdr:cNvSpPr txBox="1"/>
      </xdr:nvSpPr>
      <xdr:spPr>
        <a:xfrm>
          <a:off x="16357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569" name="楕円 568"/>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120014</xdr:rowOff>
    </xdr:from>
    <xdr:to>
      <xdr:col>85</xdr:col>
      <xdr:colOff>127000</xdr:colOff>
      <xdr:row>83</xdr:row>
      <xdr:rowOff>3811</xdr:rowOff>
    </xdr:to>
    <xdr:cxnSp macro="">
      <xdr:nvCxnSpPr>
        <xdr:cNvPr id="570" name="直線コネクタ 569"/>
        <xdr:cNvCxnSpPr/>
      </xdr:nvCxnSpPr>
      <xdr:spPr>
        <a:xfrm>
          <a:off x="15481300" y="141789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571" name="楕円 570"/>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120014</xdr:rowOff>
    </xdr:to>
    <xdr:cxnSp macro="">
      <xdr:nvCxnSpPr>
        <xdr:cNvPr id="572" name="直線コネクタ 571"/>
        <xdr:cNvCxnSpPr/>
      </xdr:nvCxnSpPr>
      <xdr:spPr>
        <a:xfrm>
          <a:off x="14592300" y="1409700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74930</xdr:rowOff>
    </xdr:from>
    <xdr:to>
      <xdr:col>72</xdr:col>
      <xdr:colOff>38100</xdr:colOff>
      <xdr:row>82</xdr:row>
      <xdr:rowOff>5080</xdr:rowOff>
    </xdr:to>
    <xdr:sp macro="" textlink="">
      <xdr:nvSpPr>
        <xdr:cNvPr id="573" name="楕円 572"/>
        <xdr:cNvSpPr/>
      </xdr:nvSpPr>
      <xdr:spPr>
        <a:xfrm>
          <a:off x="1365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125730</xdr:rowOff>
    </xdr:from>
    <xdr:to>
      <xdr:col>76</xdr:col>
      <xdr:colOff>114300</xdr:colOff>
      <xdr:row>82</xdr:row>
      <xdr:rowOff>38100</xdr:rowOff>
    </xdr:to>
    <xdr:cxnSp macro="">
      <xdr:nvCxnSpPr>
        <xdr:cNvPr id="574" name="直線コネクタ 573"/>
        <xdr:cNvCxnSpPr/>
      </xdr:nvCxnSpPr>
      <xdr:spPr>
        <a:xfrm>
          <a:off x="13703300" y="14013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80645</xdr:rowOff>
    </xdr:from>
    <xdr:to>
      <xdr:col>67</xdr:col>
      <xdr:colOff>101600</xdr:colOff>
      <xdr:row>82</xdr:row>
      <xdr:rowOff>10795</xdr:rowOff>
    </xdr:to>
    <xdr:sp macro="" textlink="">
      <xdr:nvSpPr>
        <xdr:cNvPr id="575" name="楕円 574"/>
        <xdr:cNvSpPr/>
      </xdr:nvSpPr>
      <xdr:spPr>
        <a:xfrm>
          <a:off x="12763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125730</xdr:rowOff>
    </xdr:from>
    <xdr:to>
      <xdr:col>71</xdr:col>
      <xdr:colOff>177800</xdr:colOff>
      <xdr:row>81</xdr:row>
      <xdr:rowOff>131445</xdr:rowOff>
    </xdr:to>
    <xdr:cxnSp macro="">
      <xdr:nvCxnSpPr>
        <xdr:cNvPr id="576" name="直線コネクタ 575"/>
        <xdr:cNvCxnSpPr/>
      </xdr:nvCxnSpPr>
      <xdr:spPr>
        <a:xfrm flipV="1">
          <a:off x="12814300" y="14013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577"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578"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579"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580"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161941</xdr:rowOff>
    </xdr:from>
    <xdr:ext cx="405111" cy="259045"/>
    <xdr:sp macro="" textlink="">
      <xdr:nvSpPr>
        <xdr:cNvPr id="581" name="n_1mainValue【消防施設】&#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582" name="n_2mainValue【消防施設】&#10;有形固定資産減価償却率"/>
        <xdr:cNvSpPr txBox="1"/>
      </xdr:nvSpPr>
      <xdr:spPr>
        <a:xfrm>
          <a:off x="14389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583" name="n_3mainValue【消防施設】&#10;有形固定資産減価償却率"/>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584" name="n_4mainValue【消防施設】&#10;有形固定資産減価償却率"/>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5" name="直線コネクタ 5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6" name="テキスト ボックス 5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7" name="直線コネクタ 5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8" name="テキスト ボックス 5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9" name="直線コネクタ 5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0" name="テキスト ボックス 5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1" name="直線コネクタ 6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2" name="テキスト ボックス 6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3" name="直線コネクタ 6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4" name="テキスト ボックス 6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5" name="直線コネクタ 6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6" name="テキスト ボックス 6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610" name="直線コネクタ 609"/>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611"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612" name="直線コネクタ 611"/>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613"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614" name="直線コネクタ 613"/>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615"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616" name="フローチャート: 判断 615"/>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617" name="フローチャート: 判断 616"/>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618" name="フローチャート: 判断 617"/>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619" name="フローチャート: 判断 618"/>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620" name="フローチャート: 判断 619"/>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62412</xdr:rowOff>
    </xdr:from>
    <xdr:to>
      <xdr:col>116</xdr:col>
      <xdr:colOff>114300</xdr:colOff>
      <xdr:row>86</xdr:row>
      <xdr:rowOff>164012</xdr:rowOff>
    </xdr:to>
    <xdr:sp macro="" textlink="">
      <xdr:nvSpPr>
        <xdr:cNvPr id="626" name="楕円 625"/>
        <xdr:cNvSpPr/>
      </xdr:nvSpPr>
      <xdr:spPr>
        <a:xfrm>
          <a:off x="22110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148789</xdr:rowOff>
    </xdr:from>
    <xdr:ext cx="469744" cy="259045"/>
    <xdr:sp macro="" textlink="">
      <xdr:nvSpPr>
        <xdr:cNvPr id="627" name="【消防施設】&#10;一人当たり面積該当値テキスト"/>
        <xdr:cNvSpPr txBox="1"/>
      </xdr:nvSpPr>
      <xdr:spPr>
        <a:xfrm>
          <a:off x="22199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59145</xdr:rowOff>
    </xdr:from>
    <xdr:to>
      <xdr:col>112</xdr:col>
      <xdr:colOff>38100</xdr:colOff>
      <xdr:row>86</xdr:row>
      <xdr:rowOff>160745</xdr:rowOff>
    </xdr:to>
    <xdr:sp macro="" textlink="">
      <xdr:nvSpPr>
        <xdr:cNvPr id="628" name="楕円 627"/>
        <xdr:cNvSpPr/>
      </xdr:nvSpPr>
      <xdr:spPr>
        <a:xfrm>
          <a:off x="21272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109945</xdr:rowOff>
    </xdr:from>
    <xdr:to>
      <xdr:col>116</xdr:col>
      <xdr:colOff>63500</xdr:colOff>
      <xdr:row>86</xdr:row>
      <xdr:rowOff>113212</xdr:rowOff>
    </xdr:to>
    <xdr:cxnSp macro="">
      <xdr:nvCxnSpPr>
        <xdr:cNvPr id="629" name="直線コネクタ 628"/>
        <xdr:cNvCxnSpPr/>
      </xdr:nvCxnSpPr>
      <xdr:spPr>
        <a:xfrm>
          <a:off x="21323300" y="148546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60234</xdr:rowOff>
    </xdr:from>
    <xdr:to>
      <xdr:col>107</xdr:col>
      <xdr:colOff>101600</xdr:colOff>
      <xdr:row>86</xdr:row>
      <xdr:rowOff>161834</xdr:rowOff>
    </xdr:to>
    <xdr:sp macro="" textlink="">
      <xdr:nvSpPr>
        <xdr:cNvPr id="630" name="楕円 629"/>
        <xdr:cNvSpPr/>
      </xdr:nvSpPr>
      <xdr:spPr>
        <a:xfrm>
          <a:off x="20383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109945</xdr:rowOff>
    </xdr:from>
    <xdr:to>
      <xdr:col>111</xdr:col>
      <xdr:colOff>177800</xdr:colOff>
      <xdr:row>86</xdr:row>
      <xdr:rowOff>111034</xdr:rowOff>
    </xdr:to>
    <xdr:cxnSp macro="">
      <xdr:nvCxnSpPr>
        <xdr:cNvPr id="631" name="直線コネクタ 630"/>
        <xdr:cNvCxnSpPr/>
      </xdr:nvCxnSpPr>
      <xdr:spPr>
        <a:xfrm flipV="1">
          <a:off x="20434300" y="148546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61323</xdr:rowOff>
    </xdr:from>
    <xdr:to>
      <xdr:col>102</xdr:col>
      <xdr:colOff>165100</xdr:colOff>
      <xdr:row>86</xdr:row>
      <xdr:rowOff>162923</xdr:rowOff>
    </xdr:to>
    <xdr:sp macro="" textlink="">
      <xdr:nvSpPr>
        <xdr:cNvPr id="632" name="楕円 631"/>
        <xdr:cNvSpPr/>
      </xdr:nvSpPr>
      <xdr:spPr>
        <a:xfrm>
          <a:off x="19494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111034</xdr:rowOff>
    </xdr:from>
    <xdr:to>
      <xdr:col>107</xdr:col>
      <xdr:colOff>50800</xdr:colOff>
      <xdr:row>86</xdr:row>
      <xdr:rowOff>112123</xdr:rowOff>
    </xdr:to>
    <xdr:cxnSp macro="">
      <xdr:nvCxnSpPr>
        <xdr:cNvPr id="633" name="直線コネクタ 632"/>
        <xdr:cNvCxnSpPr/>
      </xdr:nvCxnSpPr>
      <xdr:spPr>
        <a:xfrm flipV="1">
          <a:off x="19545300" y="148557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64588</xdr:rowOff>
    </xdr:from>
    <xdr:to>
      <xdr:col>98</xdr:col>
      <xdr:colOff>38100</xdr:colOff>
      <xdr:row>86</xdr:row>
      <xdr:rowOff>166188</xdr:rowOff>
    </xdr:to>
    <xdr:sp macro="" textlink="">
      <xdr:nvSpPr>
        <xdr:cNvPr id="634" name="楕円 633"/>
        <xdr:cNvSpPr/>
      </xdr:nvSpPr>
      <xdr:spPr>
        <a:xfrm>
          <a:off x="18605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112123</xdr:rowOff>
    </xdr:from>
    <xdr:to>
      <xdr:col>102</xdr:col>
      <xdr:colOff>114300</xdr:colOff>
      <xdr:row>86</xdr:row>
      <xdr:rowOff>115388</xdr:rowOff>
    </xdr:to>
    <xdr:cxnSp macro="">
      <xdr:nvCxnSpPr>
        <xdr:cNvPr id="635" name="直線コネクタ 634"/>
        <xdr:cNvCxnSpPr/>
      </xdr:nvCxnSpPr>
      <xdr:spPr>
        <a:xfrm flipV="1">
          <a:off x="18656300" y="14856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636"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637"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638"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639"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151872</xdr:rowOff>
    </xdr:from>
    <xdr:ext cx="469744" cy="259045"/>
    <xdr:sp macro="" textlink="">
      <xdr:nvSpPr>
        <xdr:cNvPr id="640" name="n_1mainValue【消防施設】&#10;一人当たり面積"/>
        <xdr:cNvSpPr txBox="1"/>
      </xdr:nvSpPr>
      <xdr:spPr>
        <a:xfrm>
          <a:off x="210757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152961</xdr:rowOff>
    </xdr:from>
    <xdr:ext cx="469744" cy="259045"/>
    <xdr:sp macro="" textlink="">
      <xdr:nvSpPr>
        <xdr:cNvPr id="641" name="n_2mainValue【消防施設】&#10;一人当たり面積"/>
        <xdr:cNvSpPr txBox="1"/>
      </xdr:nvSpPr>
      <xdr:spPr>
        <a:xfrm>
          <a:off x="20199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154050</xdr:rowOff>
    </xdr:from>
    <xdr:ext cx="469744" cy="259045"/>
    <xdr:sp macro="" textlink="">
      <xdr:nvSpPr>
        <xdr:cNvPr id="642" name="n_3mainValue【消防施設】&#10;一人当たり面積"/>
        <xdr:cNvSpPr txBox="1"/>
      </xdr:nvSpPr>
      <xdr:spPr>
        <a:xfrm>
          <a:off x="193104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157315</xdr:rowOff>
    </xdr:from>
    <xdr:ext cx="469744" cy="259045"/>
    <xdr:sp macro="" textlink="">
      <xdr:nvSpPr>
        <xdr:cNvPr id="643" name="n_4mainValue【消防施設】&#10;一人当たり面積"/>
        <xdr:cNvSpPr txBox="1"/>
      </xdr:nvSpPr>
      <xdr:spPr>
        <a:xfrm>
          <a:off x="184214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669" name="直線コネクタ 668"/>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1" name="直線コネクタ 67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74"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75" name="フローチャート: 判断 674"/>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76" name="フローチャート: 判断 675"/>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77" name="フローチャート: 判断 676"/>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8" name="フローチャート: 判断 677"/>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679" name="フローチャート: 判断 678"/>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165826</xdr:rowOff>
    </xdr:from>
    <xdr:to>
      <xdr:col>85</xdr:col>
      <xdr:colOff>177800</xdr:colOff>
      <xdr:row>108</xdr:row>
      <xdr:rowOff>95976</xdr:rowOff>
    </xdr:to>
    <xdr:sp macro="" textlink="">
      <xdr:nvSpPr>
        <xdr:cNvPr id="685" name="楕円 684"/>
        <xdr:cNvSpPr/>
      </xdr:nvSpPr>
      <xdr:spPr>
        <a:xfrm>
          <a:off x="162687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144253</xdr:rowOff>
    </xdr:from>
    <xdr:ext cx="405111" cy="259045"/>
    <xdr:sp macro="" textlink="">
      <xdr:nvSpPr>
        <xdr:cNvPr id="686" name="【庁舎】&#10;有形固定資産減価償却率該当値テキスト"/>
        <xdr:cNvSpPr txBox="1"/>
      </xdr:nvSpPr>
      <xdr:spPr>
        <a:xfrm>
          <a:off x="16357600"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687" name="楕円 686"/>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45176</xdr:rowOff>
    </xdr:to>
    <xdr:cxnSp macro="">
      <xdr:nvCxnSpPr>
        <xdr:cNvPr id="688" name="直線コネクタ 687"/>
        <xdr:cNvCxnSpPr/>
      </xdr:nvCxnSpPr>
      <xdr:spPr>
        <a:xfrm>
          <a:off x="15481300" y="185470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138068</xdr:rowOff>
    </xdr:from>
    <xdr:to>
      <xdr:col>76</xdr:col>
      <xdr:colOff>165100</xdr:colOff>
      <xdr:row>108</xdr:row>
      <xdr:rowOff>68218</xdr:rowOff>
    </xdr:to>
    <xdr:sp macro="" textlink="">
      <xdr:nvSpPr>
        <xdr:cNvPr id="689" name="楕円 688"/>
        <xdr:cNvSpPr/>
      </xdr:nvSpPr>
      <xdr:spPr>
        <a:xfrm>
          <a:off x="1454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17418</xdr:rowOff>
    </xdr:from>
    <xdr:to>
      <xdr:col>81</xdr:col>
      <xdr:colOff>50800</xdr:colOff>
      <xdr:row>108</xdr:row>
      <xdr:rowOff>30480</xdr:rowOff>
    </xdr:to>
    <xdr:cxnSp macro="">
      <xdr:nvCxnSpPr>
        <xdr:cNvPr id="690" name="直線コネクタ 689"/>
        <xdr:cNvCxnSpPr/>
      </xdr:nvCxnSpPr>
      <xdr:spPr>
        <a:xfrm>
          <a:off x="14592300" y="185340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123371</xdr:rowOff>
    </xdr:from>
    <xdr:to>
      <xdr:col>72</xdr:col>
      <xdr:colOff>38100</xdr:colOff>
      <xdr:row>108</xdr:row>
      <xdr:rowOff>53521</xdr:rowOff>
    </xdr:to>
    <xdr:sp macro="" textlink="">
      <xdr:nvSpPr>
        <xdr:cNvPr id="691" name="楕円 690"/>
        <xdr:cNvSpPr/>
      </xdr:nvSpPr>
      <xdr:spPr>
        <a:xfrm>
          <a:off x="13652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xdr:rowOff>
    </xdr:from>
    <xdr:to>
      <xdr:col>76</xdr:col>
      <xdr:colOff>114300</xdr:colOff>
      <xdr:row>108</xdr:row>
      <xdr:rowOff>17418</xdr:rowOff>
    </xdr:to>
    <xdr:cxnSp macro="">
      <xdr:nvCxnSpPr>
        <xdr:cNvPr id="692" name="直線コネクタ 691"/>
        <xdr:cNvCxnSpPr/>
      </xdr:nvCxnSpPr>
      <xdr:spPr>
        <a:xfrm>
          <a:off x="13703300" y="1851932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110308</xdr:rowOff>
    </xdr:from>
    <xdr:to>
      <xdr:col>67</xdr:col>
      <xdr:colOff>101600</xdr:colOff>
      <xdr:row>108</xdr:row>
      <xdr:rowOff>40458</xdr:rowOff>
    </xdr:to>
    <xdr:sp macro="" textlink="">
      <xdr:nvSpPr>
        <xdr:cNvPr id="693" name="楕円 692"/>
        <xdr:cNvSpPr/>
      </xdr:nvSpPr>
      <xdr:spPr>
        <a:xfrm>
          <a:off x="12763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161108</xdr:rowOff>
    </xdr:from>
    <xdr:to>
      <xdr:col>71</xdr:col>
      <xdr:colOff>177800</xdr:colOff>
      <xdr:row>108</xdr:row>
      <xdr:rowOff>2721</xdr:rowOff>
    </xdr:to>
    <xdr:cxnSp macro="">
      <xdr:nvCxnSpPr>
        <xdr:cNvPr id="694" name="直線コネクタ 693"/>
        <xdr:cNvCxnSpPr/>
      </xdr:nvCxnSpPr>
      <xdr:spPr>
        <a:xfrm>
          <a:off x="12814300" y="1850625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95"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96"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97"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698"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699" name="n_1mainValue【庁舎】&#10;有形固定資産減価償却率"/>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59345</xdr:rowOff>
    </xdr:from>
    <xdr:ext cx="405111" cy="259045"/>
    <xdr:sp macro="" textlink="">
      <xdr:nvSpPr>
        <xdr:cNvPr id="700" name="n_2mainValue【庁舎】&#10;有形固定資産減価償却率"/>
        <xdr:cNvSpPr txBox="1"/>
      </xdr:nvSpPr>
      <xdr:spPr>
        <a:xfrm>
          <a:off x="14389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44648</xdr:rowOff>
    </xdr:from>
    <xdr:ext cx="405111" cy="259045"/>
    <xdr:sp macro="" textlink="">
      <xdr:nvSpPr>
        <xdr:cNvPr id="701" name="n_3mainValue【庁舎】&#10;有形固定資産減価償却率"/>
        <xdr:cNvSpPr txBox="1"/>
      </xdr:nvSpPr>
      <xdr:spPr>
        <a:xfrm>
          <a:off x="135007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31585</xdr:rowOff>
    </xdr:from>
    <xdr:ext cx="405111" cy="259045"/>
    <xdr:sp macro="" textlink="">
      <xdr:nvSpPr>
        <xdr:cNvPr id="702" name="n_4mainValue【庁舎】&#10;有形固定資産減価償却率"/>
        <xdr:cNvSpPr txBox="1"/>
      </xdr:nvSpPr>
      <xdr:spPr>
        <a:xfrm>
          <a:off x="12611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726" name="直線コネクタ 725"/>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27"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28" name="直線コネクタ 727"/>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729"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730" name="直線コネクタ 729"/>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731"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32" name="フローチャート: 判断 731"/>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733" name="フローチャート: 判断 732"/>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34" name="フローチャート: 判断 733"/>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735" name="フローチャート: 判断 734"/>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36" name="フローチャート: 判断 735"/>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80645</xdr:rowOff>
    </xdr:from>
    <xdr:to>
      <xdr:col>116</xdr:col>
      <xdr:colOff>114300</xdr:colOff>
      <xdr:row>107</xdr:row>
      <xdr:rowOff>10795</xdr:rowOff>
    </xdr:to>
    <xdr:sp macro="" textlink="">
      <xdr:nvSpPr>
        <xdr:cNvPr id="742" name="楕円 741"/>
        <xdr:cNvSpPr/>
      </xdr:nvSpPr>
      <xdr:spPr>
        <a:xfrm>
          <a:off x="22110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59072</xdr:rowOff>
    </xdr:from>
    <xdr:ext cx="469744" cy="259045"/>
    <xdr:sp macro="" textlink="">
      <xdr:nvSpPr>
        <xdr:cNvPr id="743" name="【庁舎】&#10;一人当たり面積該当値テキスト"/>
        <xdr:cNvSpPr txBox="1"/>
      </xdr:nvSpPr>
      <xdr:spPr>
        <a:xfrm>
          <a:off x="22199600" y="182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84455</xdr:rowOff>
    </xdr:from>
    <xdr:to>
      <xdr:col>112</xdr:col>
      <xdr:colOff>38100</xdr:colOff>
      <xdr:row>107</xdr:row>
      <xdr:rowOff>14605</xdr:rowOff>
    </xdr:to>
    <xdr:sp macro="" textlink="">
      <xdr:nvSpPr>
        <xdr:cNvPr id="744" name="楕円 743"/>
        <xdr:cNvSpPr/>
      </xdr:nvSpPr>
      <xdr:spPr>
        <a:xfrm>
          <a:off x="21272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131445</xdr:rowOff>
    </xdr:from>
    <xdr:to>
      <xdr:col>116</xdr:col>
      <xdr:colOff>63500</xdr:colOff>
      <xdr:row>106</xdr:row>
      <xdr:rowOff>135255</xdr:rowOff>
    </xdr:to>
    <xdr:cxnSp macro="">
      <xdr:nvCxnSpPr>
        <xdr:cNvPr id="745" name="直線コネクタ 744"/>
        <xdr:cNvCxnSpPr/>
      </xdr:nvCxnSpPr>
      <xdr:spPr>
        <a:xfrm flipV="1">
          <a:off x="21323300" y="183051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88264</xdr:rowOff>
    </xdr:from>
    <xdr:to>
      <xdr:col>107</xdr:col>
      <xdr:colOff>101600</xdr:colOff>
      <xdr:row>107</xdr:row>
      <xdr:rowOff>18414</xdr:rowOff>
    </xdr:to>
    <xdr:sp macro="" textlink="">
      <xdr:nvSpPr>
        <xdr:cNvPr id="746" name="楕円 745"/>
        <xdr:cNvSpPr/>
      </xdr:nvSpPr>
      <xdr:spPr>
        <a:xfrm>
          <a:off x="20383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135255</xdr:rowOff>
    </xdr:from>
    <xdr:to>
      <xdr:col>111</xdr:col>
      <xdr:colOff>177800</xdr:colOff>
      <xdr:row>106</xdr:row>
      <xdr:rowOff>139064</xdr:rowOff>
    </xdr:to>
    <xdr:cxnSp macro="">
      <xdr:nvCxnSpPr>
        <xdr:cNvPr id="747" name="直線コネクタ 746"/>
        <xdr:cNvCxnSpPr/>
      </xdr:nvCxnSpPr>
      <xdr:spPr>
        <a:xfrm flipV="1">
          <a:off x="20434300" y="18308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48" name="楕円 747"/>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139064</xdr:rowOff>
    </xdr:from>
    <xdr:to>
      <xdr:col>107</xdr:col>
      <xdr:colOff>50800</xdr:colOff>
      <xdr:row>106</xdr:row>
      <xdr:rowOff>144780</xdr:rowOff>
    </xdr:to>
    <xdr:cxnSp macro="">
      <xdr:nvCxnSpPr>
        <xdr:cNvPr id="749" name="直線コネクタ 748"/>
        <xdr:cNvCxnSpPr/>
      </xdr:nvCxnSpPr>
      <xdr:spPr>
        <a:xfrm flipV="1">
          <a:off x="19545300" y="1831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99695</xdr:rowOff>
    </xdr:from>
    <xdr:to>
      <xdr:col>98</xdr:col>
      <xdr:colOff>38100</xdr:colOff>
      <xdr:row>107</xdr:row>
      <xdr:rowOff>29845</xdr:rowOff>
    </xdr:to>
    <xdr:sp macro="" textlink="">
      <xdr:nvSpPr>
        <xdr:cNvPr id="750" name="楕円 749"/>
        <xdr:cNvSpPr/>
      </xdr:nvSpPr>
      <xdr:spPr>
        <a:xfrm>
          <a:off x="18605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150495</xdr:rowOff>
    </xdr:to>
    <xdr:cxnSp macro="">
      <xdr:nvCxnSpPr>
        <xdr:cNvPr id="751" name="直線コネクタ 750"/>
        <xdr:cNvCxnSpPr/>
      </xdr:nvCxnSpPr>
      <xdr:spPr>
        <a:xfrm flipV="1">
          <a:off x="18656300" y="1831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752"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753"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754"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755"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5732</xdr:rowOff>
    </xdr:from>
    <xdr:ext cx="469744" cy="259045"/>
    <xdr:sp macro="" textlink="">
      <xdr:nvSpPr>
        <xdr:cNvPr id="756" name="n_1mainValue【庁舎】&#10;一人当たり面積"/>
        <xdr:cNvSpPr txBox="1"/>
      </xdr:nvSpPr>
      <xdr:spPr>
        <a:xfrm>
          <a:off x="21075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9541</xdr:rowOff>
    </xdr:from>
    <xdr:ext cx="469744" cy="259045"/>
    <xdr:sp macro="" textlink="">
      <xdr:nvSpPr>
        <xdr:cNvPr id="757" name="n_2mainValue【庁舎】&#10;一人当たり面積"/>
        <xdr:cNvSpPr txBox="1"/>
      </xdr:nvSpPr>
      <xdr:spPr>
        <a:xfrm>
          <a:off x="20199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58" name="n_3main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20972</xdr:rowOff>
    </xdr:from>
    <xdr:ext cx="469744" cy="259045"/>
    <xdr:sp macro="" textlink="">
      <xdr:nvSpPr>
        <xdr:cNvPr id="759" name="n_4mainValue【庁舎】&#10;一人当たり面積"/>
        <xdr:cNvSpPr txBox="1"/>
      </xdr:nvSpPr>
      <xdr:spPr>
        <a:xfrm>
          <a:off x="18421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有形固定資産減価償却率は、いずれの施設も類似団体の平均値を大きく下回り、施設の老朽化が進んでいることが示唆される。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福祉施設の有形固定資産減価償却率が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ポイント増加したのは、片岡デイサービスセンターの売却により、相対的に老朽化の進んだ施設を保有することとなったためである。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庁舎については、防災拠点としての役割があることから、施設更新の検討が必要である。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施設の更新には、多額の財政負担が必要となるため、公共施設個別施設計画に基づいたマネジメントに沿って、計画的に進めることが必須である。一例としては、体育館・プールと市民会館については、既存の矢板市体育館と矢板市文化会館を、文化スポーツ複合施設として新たに整備する事業に着手しており、数値の改善が期待される。そのほかの施設の更新の検討についても、公共施設個別施設計画に基づいたマネジメントに沿って、廃止や集約化・複合化などによる適正管理を順次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年度における財政力指数は、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）となり、類似団体と比較すると、比較的上位に位置している。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かし、人口減少の進展や、市内大手製造業の事業縮小などに加え、新型コロナウイルス感染症の影響により、市税収入の大幅な増加は見込めない。現状としては、財政力指数は横ばいの状況が続くもの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今後は、事務事業の選択と集中により、需要額の抑制と併せて、子育て支援事業や企業誘致により若年層の人口の流出を防ぎ、税収増に努めていくほか、公共施設等の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施設命名権収入（ネーミングライツ）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や市有財産の売払いの推進により財源の確保を目指す。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年度における経常収支比率</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2.0pt</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89.4%</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年連続で類似団体平均を下回った。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公債費の増加などにより</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分子となる経常経費充当一般財源等は増加したが、</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国の補正予算により追加交付があった普通交付税</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の増加により経常一般財源額（分母）</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が大幅に</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増加したことにより、結果として</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経常収支比率が改善した。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ただし、</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今回の改善は国や県から交付される経常一般財源が一時的に増加した結果に過ぎず</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、市税収入</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等の市が自主的に収入する</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財源の減少傾向が変わった訳ではない。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今後も、定住人口、市税収入の確保に努め、さらなる歳出削減により改善を図る。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65</xdr:row>
      <xdr:rowOff>4656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95000"/>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157480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4890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66463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017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66463</xdr:rowOff>
    </xdr:from>
    <xdr:to>
      <xdr:col>11</xdr:col>
      <xdr:colOff>31750</xdr:colOff>
      <xdr:row>66</xdr:row>
      <xdr:rowOff>162983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821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112183</xdr:rowOff>
    </xdr:from>
    <xdr:to>
      <xdr:col>7</xdr:col>
      <xdr:colOff>31750</xdr:colOff>
      <xdr:row>67</xdr:row>
      <xdr:rowOff>42333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27110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年度における人口１人当たり人件費・物件費等決算額</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130,067</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円（対類似団体比△</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42,018</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円）は、令和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121,360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円から</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8,707円増加した。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人件費・物件費が</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増加した主な要因</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として</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どちらも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新型コロナウイルスワクチン接種会場運営に係る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経費が増加したことが挙げられる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維持補修費についても、</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河川浚渫事業や市道の維持管理事業に係る工事費等により</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近年</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傾向にある</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人口が減少し続ける中、感染症対応や老朽化した公共施設の維持補修等の増加が予想されるため、人口１人当たり人件費・物件費等の増加傾向は今後も続く可能性がある。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85023</xdr:rowOff>
    </xdr:from>
    <xdr:to>
      <xdr:col>23</xdr:col>
      <xdr:colOff>133350</xdr:colOff>
      <xdr:row>81</xdr:row>
      <xdr:rowOff>155056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72473"/>
          <a:ext cx="8382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54088</xdr:rowOff>
    </xdr:from>
    <xdr:to>
      <xdr:col>19</xdr:col>
      <xdr:colOff>133350</xdr:colOff>
      <xdr:row>81</xdr:row>
      <xdr:rowOff>85023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41538"/>
          <a:ext cx="8890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168084</xdr:rowOff>
    </xdr:from>
    <xdr:to>
      <xdr:col>15</xdr:col>
      <xdr:colOff>82550</xdr:colOff>
      <xdr:row>81</xdr:row>
      <xdr:rowOff>54088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84084"/>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143359</xdr:rowOff>
    </xdr:from>
    <xdr:to>
      <xdr:col>11</xdr:col>
      <xdr:colOff>31750</xdr:colOff>
      <xdr:row>80</xdr:row>
      <xdr:rowOff>168084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59359"/>
          <a:ext cx="889000" cy="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104256</xdr:rowOff>
    </xdr:from>
    <xdr:to>
      <xdr:col>23</xdr:col>
      <xdr:colOff>184150</xdr:colOff>
      <xdr:row>82</xdr:row>
      <xdr:rowOff>34406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120783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3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34223</xdr:rowOff>
    </xdr:from>
    <xdr:to>
      <xdr:col>19</xdr:col>
      <xdr:colOff>184150</xdr:colOff>
      <xdr:row>81</xdr:row>
      <xdr:rowOff>135823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2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146000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90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3288</xdr:rowOff>
    </xdr:from>
    <xdr:to>
      <xdr:col>15</xdr:col>
      <xdr:colOff>133350</xdr:colOff>
      <xdr:row>81</xdr:row>
      <xdr:rowOff>104888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115065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5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117284</xdr:rowOff>
    </xdr:from>
    <xdr:to>
      <xdr:col>11</xdr:col>
      <xdr:colOff>82550</xdr:colOff>
      <xdr:row>81</xdr:row>
      <xdr:rowOff>47434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57611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0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92559</xdr:rowOff>
    </xdr:from>
    <xdr:to>
      <xdr:col>7</xdr:col>
      <xdr:colOff>31750</xdr:colOff>
      <xdr:row>81</xdr:row>
      <xdr:rowOff>22709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32886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7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年度におけるラスパイレス指数</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99.6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と同値であり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ラスパイレス指数が類似団体平均を上回る状況が続いている要因としては、社会人経験者を採用していた期間や、新規採用を抑制した時期があり、経験年数階層内における職員の分布が若年層と比較すると中堅職員以上が大きく占め、そうした影響により平均給料月額が高くなったためと考え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112184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85372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5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85372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7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人当たり職員数</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人（対類似団体比△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の増でほぼ横ばいとなった。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類似団体の中で比べても、少ない職員により市政を運営しているといえる。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月に策定した矢板市定員適正化計画では、令和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年間で職員数を</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8.5%</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）削減することを掲げている。自然災害の増加や、権限移譲等により業務量は増大しているが、</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行政サービスを低下させることなく、各種研修等を継続的に実施し、少数精鋭による職員配置を行っていく。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75168</xdr:rowOff>
    </xdr:from>
    <xdr:to>
      <xdr:col>81</xdr:col>
      <xdr:colOff>44450</xdr:colOff>
      <xdr:row>60</xdr:row>
      <xdr:rowOff>85725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62168"/>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67628</xdr:rowOff>
    </xdr:from>
    <xdr:to>
      <xdr:col>77</xdr:col>
      <xdr:colOff>44450</xdr:colOff>
      <xdr:row>60</xdr:row>
      <xdr:rowOff>75168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54628"/>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70644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5462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43497</xdr:rowOff>
    </xdr:from>
    <xdr:to>
      <xdr:col>68</xdr:col>
      <xdr:colOff>152400</xdr:colOff>
      <xdr:row>60</xdr:row>
      <xdr:rowOff>70644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30497"/>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24368</xdr:rowOff>
    </xdr:from>
    <xdr:to>
      <xdr:col>77</xdr:col>
      <xdr:colOff>95250</xdr:colOff>
      <xdr:row>60</xdr:row>
      <xdr:rowOff>125968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136145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8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19844</xdr:rowOff>
    </xdr:from>
    <xdr:to>
      <xdr:col>68</xdr:col>
      <xdr:colOff>203200</xdr:colOff>
      <xdr:row>60</xdr:row>
      <xdr:rowOff>121444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131621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164147</xdr:rowOff>
    </xdr:from>
    <xdr:to>
      <xdr:col>64</xdr:col>
      <xdr:colOff>152400</xdr:colOff>
      <xdr:row>60</xdr:row>
      <xdr:rowOff>94297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104474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年度における実質公債費比率</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8.8%（対類似団体比+0.5pt）は、</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2年度の9.1%から0.3ポイント</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この値は３か年の平均値であり、令和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単年度で</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みると、</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が過去３か年で最大となったが、普通交付税が増加した影響などで</a:t>
          </a:r>
          <a:r>
            <a:rPr kumimoji="1"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矢板北スマート</a:t>
          </a:r>
          <a:r>
            <a:rPr kumimoji="1"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IC</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整備や塩谷広域行政組合のエコパークしおや建設、旧環境施設解体などの大型公共事業に係る地方債の元金償還が長期間に及ぶため、元利償還金や組合負担金が高水準で推移することが予想され、</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が悪化する懸念がある。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財政規模とのバランスがとれた中長期的な償還計画に基づいた市債の借入れを行う必要がある。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41</xdr:row>
      <xdr:rowOff>139398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1343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139398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41</xdr:row>
      <xdr:rowOff>139398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139398</xdr:rowOff>
    </xdr:from>
    <xdr:to>
      <xdr:col>68</xdr:col>
      <xdr:colOff>152400</xdr:colOff>
      <xdr:row>42</xdr:row>
      <xdr:rowOff>2419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16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28925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年度における将来負担比率</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29.1%（対類似団体比+4.0pt）は、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度の52.0%から22.9ポイント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年振りに減少に転じた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大型公共事業が一段落した一般会計等に係る地方債の現在高が減少したことと、令和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年度決算剰余金を財政調整基金に積み立てたことで、充当可能基金が大幅に増加したことが</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主な要因と考えられる。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一時的に将来負担は減少しているが</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も老朽</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公共施設の更新、長寿命化などが見込まれるため、将来に過度な負担とならないよう中長期的な計画に基づき市債の借入れを行う必要がある。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4096</xdr:rowOff>
    </xdr:from>
    <xdr:to>
      <xdr:col>81</xdr:col>
      <xdr:colOff>44450</xdr:colOff>
      <xdr:row>16</xdr:row>
      <xdr:rowOff>142240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747296"/>
          <a:ext cx="838200" cy="1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131382</xdr:rowOff>
    </xdr:from>
    <xdr:to>
      <xdr:col>77</xdr:col>
      <xdr:colOff>44450</xdr:colOff>
      <xdr:row>16</xdr:row>
      <xdr:rowOff>142240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87458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88551</xdr:rowOff>
    </xdr:from>
    <xdr:to>
      <xdr:col>72</xdr:col>
      <xdr:colOff>203200</xdr:colOff>
      <xdr:row>16</xdr:row>
      <xdr:rowOff>131382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831751"/>
          <a:ext cx="8890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88551</xdr:rowOff>
    </xdr:from>
    <xdr:to>
      <xdr:col>68</xdr:col>
      <xdr:colOff>152400</xdr:colOff>
      <xdr:row>16</xdr:row>
      <xdr:rowOff>107855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83175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124746</xdr:rowOff>
    </xdr:from>
    <xdr:to>
      <xdr:col>81</xdr:col>
      <xdr:colOff>95250</xdr:colOff>
      <xdr:row>16</xdr:row>
      <xdr:rowOff>54896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6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96823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66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91440</xdr:rowOff>
    </xdr:from>
    <xdr:to>
      <xdr:col>77</xdr:col>
      <xdr:colOff>95250</xdr:colOff>
      <xdr:row>17</xdr:row>
      <xdr:rowOff>21590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6367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80582</xdr:rowOff>
    </xdr:from>
    <xdr:to>
      <xdr:col>73</xdr:col>
      <xdr:colOff>44450</xdr:colOff>
      <xdr:row>17</xdr:row>
      <xdr:rowOff>10732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166959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9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37751</xdr:rowOff>
    </xdr:from>
    <xdr:to>
      <xdr:col>68</xdr:col>
      <xdr:colOff>203200</xdr:colOff>
      <xdr:row>16</xdr:row>
      <xdr:rowOff>139351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7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149528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54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57055</xdr:rowOff>
    </xdr:from>
    <xdr:to>
      <xdr:col>64</xdr:col>
      <xdr:colOff>152400</xdr:colOff>
      <xdr:row>16</xdr:row>
      <xdr:rowOff>158655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8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168832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56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年度における人件費に係る経常収支比率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0.6pt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年連続で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類似団体平均よりも低い水準となった。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人口当たりの職員数が少ない（上位である）ことに加え、令和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年度は新型コロナウイルスワクチン接種会場運営に係る経費や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国体開催準備にかかる経費など、人件費全体に占める臨時的経費の割合が上昇したこと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が、類似団体平均を下回った要因と考えられる。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38</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57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38</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3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167822</xdr:rowOff>
    </xdr:from>
    <xdr:to>
      <xdr:col>15</xdr:col>
      <xdr:colOff>98425</xdr:colOff>
      <xdr:row>38</xdr:row>
      <xdr:rowOff>94343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11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167822</xdr:rowOff>
    </xdr:from>
    <xdr:to>
      <xdr:col>11</xdr:col>
      <xdr:colOff>9525</xdr:colOff>
      <xdr:row>37</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1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79120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79120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43543</xdr:rowOff>
    </xdr:from>
    <xdr:to>
      <xdr:col>15</xdr:col>
      <xdr:colOff>149225</xdr:colOff>
      <xdr:row>38</xdr:row>
      <xdr:rowOff>145143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117022</xdr:rowOff>
    </xdr:from>
    <xdr:to>
      <xdr:col>11</xdr:col>
      <xdr:colOff>60325</xdr:colOff>
      <xdr:row>38</xdr:row>
      <xdr:rowOff>47172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年度の物件費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に係る経常収支比率</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0.5pt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これは前年度土曜新型コロナウイルス感染症対策の交付金を各種施策に充当したこと、再算定があった普通交付税の増加などにより経常一般財源額が増加したことなどにより、比率としては減少したと考えられる。今回の改善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臨時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な財源の増加による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なので、今後の変動に注視していく必要がある。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物件費を含む経常経費については、徹底した削減に取り組んでいるが、今後も事務事業の見直しや委託施設等の整理などにより一層の圧縮を図っていく。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39370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08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5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130810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7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130810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14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年度における扶助費に係る経常収支比率</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+0.6pt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ポイント減少したが、依然として類似団体平均よりも高い状況が続いている。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年度にかけて、経常的扶助費総額は微減で推移したが、再算定があった普通交付税の増加などにより経常一般財源が増加したため比率としては減少したと考えられる。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本市では</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障害福祉サービス給付費等が増加傾向にあり、今後もこの傾向が続くことが考えられる。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資格審査等の適正化や各種手当への独自加算等の見直しを進めていくことで、財政を圧迫する上昇傾向に歯止めをかけるよう努める。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5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04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38100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年度におけるその他の経費に係る経常収支比率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0.5pt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類似団体と共通した動きを見せていることから、再算定があった普通交付税の増加などにより経常一般財源額が増加したため、比率としては減少したと考えられる。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国民健康保険特別会計繰出金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の増加傾向は変わっておらず、社会保障費の増加が続く限りそれらに係る繰出金も増加が続くと思われる。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また、老朽化した公共施設の維持補修費の増加が見込まれることから、その他費用について引き続き注視が必要である。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6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58</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367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96520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4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年度における補助費等に係る経常収支比率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の比率上昇に影響した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会計への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ため、比率としては減少したと考えられる。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今後は、各種団体への運営費補助金等について、社会情勢の変化等を踏まえ、個々の団体ごとに十分な精査と検証を行い、積極的に見直しを行っていく予定である。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586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8947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122428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5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本市における令和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年度の公債費に係る経常収支比率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2.1pt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ポイント減少し、類似団体平均よりも少ない水準である。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今後については、大型公共事業に係る起債の元金の償還が始まり、また、今後は老朽公共施設の維持補修等に係る起債事業が予定されるため、公債費に係る経常収支比率は上昇するものと思われる。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3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年度の公債費以外の経費に係る経常収支比率</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程度の水準</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公債費以外の経常収支比率は、前年度</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同様</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新型コロナウイルス感染症対策の交付金を各種事業に充当したこと</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、再算定があった普通交付税の増加により経常一般財源額が増加したこと</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により改善した。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ただし、</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今回の改善は国や県から交付される財源が一時的に増加した結果に過ぎず、市税収入等の市が自主的に収入する経常一般財源の減少傾向が変わった訳ではなく、</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今後も企業誘致や定住促進等による税収確保策に加え、経常的収入増に向けての取組みを推進していく必要がある。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8404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78</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309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85852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995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146575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84857</xdr:rowOff>
    </xdr:from>
    <xdr:to>
      <xdr:col>29</xdr:col>
      <xdr:colOff>127000</xdr:colOff>
      <xdr:row>18</xdr:row>
      <xdr:rowOff>4832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47132"/>
          <a:ext cx="647700" cy="9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121075</xdr:rowOff>
    </xdr:from>
    <xdr:to>
      <xdr:col>26</xdr:col>
      <xdr:colOff>50800</xdr:colOff>
      <xdr:row>18</xdr:row>
      <xdr:rowOff>4832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083350"/>
          <a:ext cx="698500" cy="5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121075</xdr:rowOff>
    </xdr:from>
    <xdr:to>
      <xdr:col>22</xdr:col>
      <xdr:colOff>114300</xdr:colOff>
      <xdr:row>17</xdr:row>
      <xdr:rowOff>170724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3350"/>
          <a:ext cx="698500" cy="49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170724</xdr:rowOff>
    </xdr:from>
    <xdr:to>
      <xdr:col>18</xdr:col>
      <xdr:colOff>177800</xdr:colOff>
      <xdr:row>18</xdr:row>
      <xdr:rowOff>45366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32999"/>
          <a:ext cx="698500" cy="4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34057</xdr:rowOff>
    </xdr:from>
    <xdr:to>
      <xdr:col>29</xdr:col>
      <xdr:colOff>177800</xdr:colOff>
      <xdr:row>17</xdr:row>
      <xdr:rowOff>135657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9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6134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125482</xdr:rowOff>
    </xdr:from>
    <xdr:to>
      <xdr:col>26</xdr:col>
      <xdr:colOff>101600</xdr:colOff>
      <xdr:row>18</xdr:row>
      <xdr:rowOff>55632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87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40409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7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70275</xdr:rowOff>
    </xdr:from>
    <xdr:to>
      <xdr:col>22</xdr:col>
      <xdr:colOff>165100</xdr:colOff>
      <xdr:row>18</xdr:row>
      <xdr:rowOff>425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119924</xdr:rowOff>
    </xdr:from>
    <xdr:to>
      <xdr:col>19</xdr:col>
      <xdr:colOff>38100</xdr:colOff>
      <xdr:row>18</xdr:row>
      <xdr:rowOff>50074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8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6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166016</xdr:rowOff>
    </xdr:from>
    <xdr:to>
      <xdr:col>15</xdr:col>
      <xdr:colOff>101600</xdr:colOff>
      <xdr:row>18</xdr:row>
      <xdr:rowOff>96166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2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80943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4503</xdr:rowOff>
    </xdr:from>
    <xdr:to>
      <xdr:col>29</xdr:col>
      <xdr:colOff>127000</xdr:colOff>
      <xdr:row>36</xdr:row>
      <xdr:rowOff>54795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957753"/>
          <a:ext cx="6477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4503</xdr:rowOff>
    </xdr:from>
    <xdr:to>
      <xdr:col>26</xdr:col>
      <xdr:colOff>50800</xdr:colOff>
      <xdr:row>36</xdr:row>
      <xdr:rowOff>4993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57753"/>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4993</xdr:rowOff>
    </xdr:from>
    <xdr:to>
      <xdr:col>22</xdr:col>
      <xdr:colOff>114300</xdr:colOff>
      <xdr:row>36</xdr:row>
      <xdr:rowOff>77753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58243"/>
          <a:ext cx="698500" cy="72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67499</xdr:rowOff>
    </xdr:from>
    <xdr:to>
      <xdr:col>18</xdr:col>
      <xdr:colOff>177800</xdr:colOff>
      <xdr:row>36</xdr:row>
      <xdr:rowOff>77753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20749"/>
          <a:ext cx="698500" cy="1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3995</xdr:rowOff>
    </xdr:from>
    <xdr:to>
      <xdr:col>29</xdr:col>
      <xdr:colOff>177800</xdr:colOff>
      <xdr:row>36</xdr:row>
      <xdr:rowOff>105595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5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318972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2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296603</xdr:rowOff>
    </xdr:from>
    <xdr:to>
      <xdr:col>26</xdr:col>
      <xdr:colOff>101600</xdr:colOff>
      <xdr:row>36</xdr:row>
      <xdr:rowOff>55303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0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40080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9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297093</xdr:rowOff>
    </xdr:from>
    <xdr:to>
      <xdr:col>22</xdr:col>
      <xdr:colOff>165100</xdr:colOff>
      <xdr:row>36</xdr:row>
      <xdr:rowOff>55793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0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40570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9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26953</xdr:rowOff>
    </xdr:from>
    <xdr:to>
      <xdr:col>19</xdr:col>
      <xdr:colOff>38100</xdr:colOff>
      <xdr:row>36</xdr:row>
      <xdr:rowOff>128553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113330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6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16699</xdr:rowOff>
    </xdr:from>
    <xdr:to>
      <xdr:col>15</xdr:col>
      <xdr:colOff>101600</xdr:colOff>
      <xdr:row>36</xdr:row>
      <xdr:rowOff>118299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69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103076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5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150183</xdr:rowOff>
    </xdr:from>
    <xdr:to>
      <xdr:col>24</xdr:col>
      <xdr:colOff>63500</xdr:colOff>
      <xdr:row>36</xdr:row>
      <xdr:rowOff>162625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2383"/>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162625</xdr:rowOff>
    </xdr:from>
    <xdr:to>
      <xdr:col>19</xdr:col>
      <xdr:colOff>177800</xdr:colOff>
      <xdr:row>37</xdr:row>
      <xdr:rowOff>46088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4825"/>
          <a:ext cx="889000" cy="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46088</xdr:rowOff>
    </xdr:from>
    <xdr:to>
      <xdr:col>15</xdr:col>
      <xdr:colOff>50800</xdr:colOff>
      <xdr:row>37</xdr:row>
      <xdr:rowOff>99679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9738"/>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99679</xdr:rowOff>
    </xdr:from>
    <xdr:to>
      <xdr:col>10</xdr:col>
      <xdr:colOff>114300</xdr:colOff>
      <xdr:row>37</xdr:row>
      <xdr:rowOff>122882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332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99383</xdr:rowOff>
    </xdr:from>
    <xdr:to>
      <xdr:col>24</xdr:col>
      <xdr:colOff>114300</xdr:colOff>
      <xdr:row>37</xdr:row>
      <xdr:rowOff>29533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77810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111825</xdr:rowOff>
    </xdr:from>
    <xdr:to>
      <xdr:col>20</xdr:col>
      <xdr:colOff>38100</xdr:colOff>
      <xdr:row>37</xdr:row>
      <xdr:rowOff>41975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33102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166738</xdr:rowOff>
    </xdr:from>
    <xdr:to>
      <xdr:col>15</xdr:col>
      <xdr:colOff>101600</xdr:colOff>
      <xdr:row>37</xdr:row>
      <xdr:rowOff>96888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88015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48879</xdr:rowOff>
    </xdr:from>
    <xdr:to>
      <xdr:col>10</xdr:col>
      <xdr:colOff>165100</xdr:colOff>
      <xdr:row>37</xdr:row>
      <xdr:rowOff>150479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141605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72082</xdr:rowOff>
    </xdr:from>
    <xdr:to>
      <xdr:col>6</xdr:col>
      <xdr:colOff>38100</xdr:colOff>
      <xdr:row>38</xdr:row>
      <xdr:rowOff>2232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164809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114522</xdr:rowOff>
    </xdr:from>
    <xdr:to>
      <xdr:col>24</xdr:col>
      <xdr:colOff>63500</xdr:colOff>
      <xdr:row>58</xdr:row>
      <xdr:rowOff>26881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87172"/>
          <a:ext cx="838200" cy="8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15091</xdr:rowOff>
    </xdr:from>
    <xdr:to>
      <xdr:col>19</xdr:col>
      <xdr:colOff>177800</xdr:colOff>
      <xdr:row>58</xdr:row>
      <xdr:rowOff>26881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59191"/>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15091</xdr:rowOff>
    </xdr:from>
    <xdr:to>
      <xdr:col>15</xdr:col>
      <xdr:colOff>50800</xdr:colOff>
      <xdr:row>58</xdr:row>
      <xdr:rowOff>53735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59191"/>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53735</xdr:rowOff>
    </xdr:from>
    <xdr:to>
      <xdr:col>10</xdr:col>
      <xdr:colOff>114300</xdr:colOff>
      <xdr:row>58</xdr:row>
      <xdr:rowOff>67952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97835"/>
          <a:ext cx="8890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63722</xdr:rowOff>
    </xdr:from>
    <xdr:to>
      <xdr:col>24</xdr:col>
      <xdr:colOff>114300</xdr:colOff>
      <xdr:row>57</xdr:row>
      <xdr:rowOff>165322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150099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147531</xdr:rowOff>
    </xdr:from>
    <xdr:to>
      <xdr:col>20</xdr:col>
      <xdr:colOff>38100</xdr:colOff>
      <xdr:row>58</xdr:row>
      <xdr:rowOff>77681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68808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135741</xdr:rowOff>
    </xdr:from>
    <xdr:to>
      <xdr:col>15</xdr:col>
      <xdr:colOff>101600</xdr:colOff>
      <xdr:row>58</xdr:row>
      <xdr:rowOff>65891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57018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2935</xdr:rowOff>
    </xdr:from>
    <xdr:to>
      <xdr:col>10</xdr:col>
      <xdr:colOff>165100</xdr:colOff>
      <xdr:row>58</xdr:row>
      <xdr:rowOff>104535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95662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17152</xdr:rowOff>
    </xdr:from>
    <xdr:to>
      <xdr:col>6</xdr:col>
      <xdr:colOff>38100</xdr:colOff>
      <xdr:row>58</xdr:row>
      <xdr:rowOff>118752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109879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156769</xdr:rowOff>
    </xdr:from>
    <xdr:to>
      <xdr:col>24</xdr:col>
      <xdr:colOff>63500</xdr:colOff>
      <xdr:row>78</xdr:row>
      <xdr:rowOff>166694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29869"/>
          <a:ext cx="8382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166694</xdr:rowOff>
    </xdr:from>
    <xdr:to>
      <xdr:col>19</xdr:col>
      <xdr:colOff>177800</xdr:colOff>
      <xdr:row>79</xdr:row>
      <xdr:rowOff>9740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39794"/>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9740</xdr:rowOff>
    </xdr:from>
    <xdr:to>
      <xdr:col>15</xdr:col>
      <xdr:colOff>50800</xdr:colOff>
      <xdr:row>79</xdr:row>
      <xdr:rowOff>17342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54290"/>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17342</xdr:rowOff>
    </xdr:from>
    <xdr:to>
      <xdr:col>10</xdr:col>
      <xdr:colOff>114300</xdr:colOff>
      <xdr:row>79</xdr:row>
      <xdr:rowOff>21571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61892"/>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105969</xdr:rowOff>
    </xdr:from>
    <xdr:to>
      <xdr:col>24</xdr:col>
      <xdr:colOff>114300</xdr:colOff>
      <xdr:row>79</xdr:row>
      <xdr:rowOff>36119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20896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115894</xdr:rowOff>
    </xdr:from>
    <xdr:to>
      <xdr:col>20</xdr:col>
      <xdr:colOff>38100</xdr:colOff>
      <xdr:row>79</xdr:row>
      <xdr:rowOff>46044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37171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130390</xdr:rowOff>
    </xdr:from>
    <xdr:to>
      <xdr:col>15</xdr:col>
      <xdr:colOff>101600</xdr:colOff>
      <xdr:row>79</xdr:row>
      <xdr:rowOff>60540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51667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137992</xdr:rowOff>
    </xdr:from>
    <xdr:to>
      <xdr:col>10</xdr:col>
      <xdr:colOff>165100</xdr:colOff>
      <xdr:row>79</xdr:row>
      <xdr:rowOff>68142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59269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142221</xdr:rowOff>
    </xdr:from>
    <xdr:to>
      <xdr:col>6</xdr:col>
      <xdr:colOff>38100</xdr:colOff>
      <xdr:row>79</xdr:row>
      <xdr:rowOff>72371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63498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0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90805</xdr:rowOff>
    </xdr:from>
    <xdr:to>
      <xdr:col>24</xdr:col>
      <xdr:colOff>63500</xdr:colOff>
      <xdr:row>97</xdr:row>
      <xdr:rowOff>6719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78555"/>
          <a:ext cx="838200" cy="2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164212</xdr:rowOff>
    </xdr:from>
    <xdr:to>
      <xdr:col>19</xdr:col>
      <xdr:colOff>177800</xdr:colOff>
      <xdr:row>97</xdr:row>
      <xdr:rowOff>6719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623412"/>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164212</xdr:rowOff>
    </xdr:from>
    <xdr:to>
      <xdr:col>15</xdr:col>
      <xdr:colOff>50800</xdr:colOff>
      <xdr:row>97</xdr:row>
      <xdr:rowOff>47892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23412"/>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47892</xdr:rowOff>
    </xdr:from>
    <xdr:to>
      <xdr:col>10</xdr:col>
      <xdr:colOff>114300</xdr:colOff>
      <xdr:row>97</xdr:row>
      <xdr:rowOff>76657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78542"/>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40005</xdr:rowOff>
    </xdr:from>
    <xdr:to>
      <xdr:col>24</xdr:col>
      <xdr:colOff>114300</xdr:colOff>
      <xdr:row>95</xdr:row>
      <xdr:rowOff>141605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62882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7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127369</xdr:rowOff>
    </xdr:from>
    <xdr:to>
      <xdr:col>20</xdr:col>
      <xdr:colOff>38100</xdr:colOff>
      <xdr:row>97</xdr:row>
      <xdr:rowOff>57519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74046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113412</xdr:rowOff>
    </xdr:from>
    <xdr:to>
      <xdr:col>15</xdr:col>
      <xdr:colOff>101600</xdr:colOff>
      <xdr:row>97</xdr:row>
      <xdr:rowOff>43562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60089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168542</xdr:rowOff>
    </xdr:from>
    <xdr:to>
      <xdr:col>10</xdr:col>
      <xdr:colOff>165100</xdr:colOff>
      <xdr:row>97</xdr:row>
      <xdr:rowOff>98692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115219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25857</xdr:rowOff>
    </xdr:from>
    <xdr:to>
      <xdr:col>6</xdr:col>
      <xdr:colOff>38100</xdr:colOff>
      <xdr:row>97</xdr:row>
      <xdr:rowOff>127457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143984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134777</xdr:rowOff>
    </xdr:from>
    <xdr:to>
      <xdr:col>55</xdr:col>
      <xdr:colOff>0</xdr:colOff>
      <xdr:row>36</xdr:row>
      <xdr:rowOff>46614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49727"/>
          <a:ext cx="838200" cy="7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134777</xdr:rowOff>
    </xdr:from>
    <xdr:to>
      <xdr:col>50</xdr:col>
      <xdr:colOff>114300</xdr:colOff>
      <xdr:row>36</xdr:row>
      <xdr:rowOff>10945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49727"/>
          <a:ext cx="889000" cy="7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52664</xdr:rowOff>
    </xdr:from>
    <xdr:to>
      <xdr:col>45</xdr:col>
      <xdr:colOff>177800</xdr:colOff>
      <xdr:row>36</xdr:row>
      <xdr:rowOff>10945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53414"/>
          <a:ext cx="889000" cy="1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52664</xdr:rowOff>
    </xdr:from>
    <xdr:to>
      <xdr:col>41</xdr:col>
      <xdr:colOff>50800</xdr:colOff>
      <xdr:row>36</xdr:row>
      <xdr:rowOff>142344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53414"/>
          <a:ext cx="889000" cy="2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167264</xdr:rowOff>
    </xdr:from>
    <xdr:to>
      <xdr:col>55</xdr:col>
      <xdr:colOff>50800</xdr:colOff>
      <xdr:row>36</xdr:row>
      <xdr:rowOff>97414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145691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4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83977</xdr:rowOff>
    </xdr:from>
    <xdr:to>
      <xdr:col>50</xdr:col>
      <xdr:colOff>165100</xdr:colOff>
      <xdr:row>32</xdr:row>
      <xdr:rowOff>14127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5254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9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131595</xdr:rowOff>
    </xdr:from>
    <xdr:to>
      <xdr:col>46</xdr:col>
      <xdr:colOff>38100</xdr:colOff>
      <xdr:row>36</xdr:row>
      <xdr:rowOff>61745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78272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0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1864</xdr:rowOff>
    </xdr:from>
    <xdr:to>
      <xdr:col>41</xdr:col>
      <xdr:colOff>101600</xdr:colOff>
      <xdr:row>35</xdr:row>
      <xdr:rowOff>103464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119991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91544</xdr:rowOff>
    </xdr:from>
    <xdr:to>
      <xdr:col>36</xdr:col>
      <xdr:colOff>165100</xdr:colOff>
      <xdr:row>37</xdr:row>
      <xdr:rowOff>21694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12821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133566</xdr:rowOff>
    </xdr:from>
    <xdr:to>
      <xdr:col>55</xdr:col>
      <xdr:colOff>0</xdr:colOff>
      <xdr:row>57</xdr:row>
      <xdr:rowOff>106279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63316"/>
          <a:ext cx="838200" cy="3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133566</xdr:rowOff>
    </xdr:from>
    <xdr:to>
      <xdr:col>50</xdr:col>
      <xdr:colOff>114300</xdr:colOff>
      <xdr:row>56</xdr:row>
      <xdr:rowOff>97546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63316"/>
          <a:ext cx="889000" cy="1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97546</xdr:rowOff>
    </xdr:from>
    <xdr:to>
      <xdr:col>45</xdr:col>
      <xdr:colOff>177800</xdr:colOff>
      <xdr:row>57</xdr:row>
      <xdr:rowOff>25012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98746"/>
          <a:ext cx="889000" cy="9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11135</xdr:rowOff>
    </xdr:from>
    <xdr:to>
      <xdr:col>41</xdr:col>
      <xdr:colOff>50800</xdr:colOff>
      <xdr:row>57</xdr:row>
      <xdr:rowOff>25012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83785"/>
          <a:ext cx="889000" cy="1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55479</xdr:rowOff>
    </xdr:from>
    <xdr:to>
      <xdr:col>55</xdr:col>
      <xdr:colOff>50800</xdr:colOff>
      <xdr:row>57</xdr:row>
      <xdr:rowOff>157079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141856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4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82766</xdr:rowOff>
    </xdr:from>
    <xdr:to>
      <xdr:col>50</xdr:col>
      <xdr:colOff>165100</xdr:colOff>
      <xdr:row>56</xdr:row>
      <xdr:rowOff>12916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29443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46746</xdr:rowOff>
    </xdr:from>
    <xdr:to>
      <xdr:col>46</xdr:col>
      <xdr:colOff>38100</xdr:colOff>
      <xdr:row>56</xdr:row>
      <xdr:rowOff>148346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4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139473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4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145662</xdr:rowOff>
    </xdr:from>
    <xdr:to>
      <xdr:col>41</xdr:col>
      <xdr:colOff>101600</xdr:colOff>
      <xdr:row>57</xdr:row>
      <xdr:rowOff>75812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66939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131785</xdr:rowOff>
    </xdr:from>
    <xdr:to>
      <xdr:col>36</xdr:col>
      <xdr:colOff>165100</xdr:colOff>
      <xdr:row>57</xdr:row>
      <xdr:rowOff>61935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53062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2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75564</xdr:rowOff>
    </xdr:from>
    <xdr:to>
      <xdr:col>55</xdr:col>
      <xdr:colOff>0</xdr:colOff>
      <xdr:row>78</xdr:row>
      <xdr:rowOff>166790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77214"/>
          <a:ext cx="838200" cy="26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43129</xdr:rowOff>
    </xdr:from>
    <xdr:to>
      <xdr:col>50</xdr:col>
      <xdr:colOff>114300</xdr:colOff>
      <xdr:row>77</xdr:row>
      <xdr:rowOff>75564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44779"/>
          <a:ext cx="8890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43129</xdr:rowOff>
    </xdr:from>
    <xdr:to>
      <xdr:col>45</xdr:col>
      <xdr:colOff>177800</xdr:colOff>
      <xdr:row>78</xdr:row>
      <xdr:rowOff>62485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44779"/>
          <a:ext cx="889000" cy="19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62485</xdr:rowOff>
    </xdr:from>
    <xdr:to>
      <xdr:col>41</xdr:col>
      <xdr:colOff>50800</xdr:colOff>
      <xdr:row>78</xdr:row>
      <xdr:rowOff>149161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35585"/>
          <a:ext cx="889000" cy="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115990</xdr:rowOff>
    </xdr:from>
    <xdr:to>
      <xdr:col>55</xdr:col>
      <xdr:colOff>50800</xdr:colOff>
      <xdr:row>79</xdr:row>
      <xdr:rowOff>46140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30917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24764</xdr:rowOff>
    </xdr:from>
    <xdr:to>
      <xdr:col>50</xdr:col>
      <xdr:colOff>165100</xdr:colOff>
      <xdr:row>77</xdr:row>
      <xdr:rowOff>126364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142891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163779</xdr:rowOff>
    </xdr:from>
    <xdr:to>
      <xdr:col>46</xdr:col>
      <xdr:colOff>38100</xdr:colOff>
      <xdr:row>77</xdr:row>
      <xdr:rowOff>93929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110456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11685</xdr:rowOff>
    </xdr:from>
    <xdr:to>
      <xdr:col>41</xdr:col>
      <xdr:colOff>101600</xdr:colOff>
      <xdr:row>78</xdr:row>
      <xdr:rowOff>113285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104412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98361</xdr:rowOff>
    </xdr:from>
    <xdr:to>
      <xdr:col>36</xdr:col>
      <xdr:colOff>165100</xdr:colOff>
      <xdr:row>79</xdr:row>
      <xdr:rowOff>28511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19638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6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44510</xdr:rowOff>
    </xdr:from>
    <xdr:to>
      <xdr:col>55</xdr:col>
      <xdr:colOff>0</xdr:colOff>
      <xdr:row>98</xdr:row>
      <xdr:rowOff>29111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75160"/>
          <a:ext cx="838200" cy="15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44510</xdr:rowOff>
    </xdr:from>
    <xdr:to>
      <xdr:col>50</xdr:col>
      <xdr:colOff>114300</xdr:colOff>
      <xdr:row>97</xdr:row>
      <xdr:rowOff>164030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75160"/>
          <a:ext cx="889000" cy="1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164030</xdr:rowOff>
    </xdr:from>
    <xdr:to>
      <xdr:col>45</xdr:col>
      <xdr:colOff>177800</xdr:colOff>
      <xdr:row>98</xdr:row>
      <xdr:rowOff>40717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94680"/>
          <a:ext cx="8890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125039</xdr:rowOff>
    </xdr:from>
    <xdr:to>
      <xdr:col>41</xdr:col>
      <xdr:colOff>50800</xdr:colOff>
      <xdr:row>98</xdr:row>
      <xdr:rowOff>40717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55689"/>
          <a:ext cx="889000" cy="8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149761</xdr:rowOff>
    </xdr:from>
    <xdr:to>
      <xdr:col>55</xdr:col>
      <xdr:colOff>50800</xdr:colOff>
      <xdr:row>98</xdr:row>
      <xdr:rowOff>79911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128188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5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165160</xdr:rowOff>
    </xdr:from>
    <xdr:to>
      <xdr:col>50</xdr:col>
      <xdr:colOff>165100</xdr:colOff>
      <xdr:row>97</xdr:row>
      <xdr:rowOff>95310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111837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9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113230</xdr:rowOff>
    </xdr:from>
    <xdr:to>
      <xdr:col>46</xdr:col>
      <xdr:colOff>38100</xdr:colOff>
      <xdr:row>98</xdr:row>
      <xdr:rowOff>43380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34507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161367</xdr:rowOff>
    </xdr:from>
    <xdr:to>
      <xdr:col>41</xdr:col>
      <xdr:colOff>101600</xdr:colOff>
      <xdr:row>98</xdr:row>
      <xdr:rowOff>91517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82644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74239</xdr:rowOff>
    </xdr:from>
    <xdr:to>
      <xdr:col>36</xdr:col>
      <xdr:colOff>165100</xdr:colOff>
      <xdr:row>98</xdr:row>
      <xdr:rowOff>4389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20916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11390</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97940"/>
          <a:ext cx="838200" cy="8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165891</xdr:rowOff>
    </xdr:from>
    <xdr:to>
      <xdr:col>81</xdr:col>
      <xdr:colOff>50800</xdr:colOff>
      <xdr:row>39</xdr:row>
      <xdr:rowOff>11390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509541"/>
          <a:ext cx="889000" cy="1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165891</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09541"/>
          <a:ext cx="889000" cy="27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132040</xdr:rowOff>
    </xdr:from>
    <xdr:to>
      <xdr:col>81</xdr:col>
      <xdr:colOff>101600</xdr:colOff>
      <xdr:row>39</xdr:row>
      <xdr:rowOff>62190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53317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115091</xdr:rowOff>
    </xdr:from>
    <xdr:to>
      <xdr:col>76</xdr:col>
      <xdr:colOff>165100</xdr:colOff>
      <xdr:row>38</xdr:row>
      <xdr:rowOff>45241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4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61768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23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53924</xdr:rowOff>
    </xdr:from>
    <xdr:to>
      <xdr:col>85</xdr:col>
      <xdr:colOff>127000</xdr:colOff>
      <xdr:row>76</xdr:row>
      <xdr:rowOff>83032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84124"/>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82765</xdr:rowOff>
    </xdr:from>
    <xdr:to>
      <xdr:col>81</xdr:col>
      <xdr:colOff>50800</xdr:colOff>
      <xdr:row>76</xdr:row>
      <xdr:rowOff>83032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11296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58586</xdr:rowOff>
    </xdr:from>
    <xdr:to>
      <xdr:col>76</xdr:col>
      <xdr:colOff>114300</xdr:colOff>
      <xdr:row>76</xdr:row>
      <xdr:rowOff>82765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88786"/>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58586</xdr:rowOff>
    </xdr:from>
    <xdr:to>
      <xdr:col>71</xdr:col>
      <xdr:colOff>177800</xdr:colOff>
      <xdr:row>76</xdr:row>
      <xdr:rowOff>108826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88786"/>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3124</xdr:rowOff>
    </xdr:from>
    <xdr:to>
      <xdr:col>85</xdr:col>
      <xdr:colOff>177800</xdr:colOff>
      <xdr:row>76</xdr:row>
      <xdr:rowOff>104724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153001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32232</xdr:rowOff>
    </xdr:from>
    <xdr:to>
      <xdr:col>81</xdr:col>
      <xdr:colOff>101600</xdr:colOff>
      <xdr:row>76</xdr:row>
      <xdr:rowOff>133832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124959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31965</xdr:rowOff>
    </xdr:from>
    <xdr:to>
      <xdr:col>76</xdr:col>
      <xdr:colOff>165100</xdr:colOff>
      <xdr:row>76</xdr:row>
      <xdr:rowOff>133565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124692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7786</xdr:rowOff>
    </xdr:from>
    <xdr:to>
      <xdr:col>72</xdr:col>
      <xdr:colOff>38100</xdr:colOff>
      <xdr:row>76</xdr:row>
      <xdr:rowOff>109386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100513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58026</xdr:rowOff>
    </xdr:from>
    <xdr:to>
      <xdr:col>67</xdr:col>
      <xdr:colOff>101600</xdr:colOff>
      <xdr:row>76</xdr:row>
      <xdr:rowOff>159626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150753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145162</xdr:rowOff>
    </xdr:from>
    <xdr:to>
      <xdr:col>85</xdr:col>
      <xdr:colOff>127000</xdr:colOff>
      <xdr:row>98</xdr:row>
      <xdr:rowOff>77915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432912"/>
          <a:ext cx="838200" cy="44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77915</xdr:rowOff>
    </xdr:from>
    <xdr:to>
      <xdr:col>81</xdr:col>
      <xdr:colOff>50800</xdr:colOff>
      <xdr:row>98</xdr:row>
      <xdr:rowOff>102260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80015"/>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41923</xdr:rowOff>
    </xdr:from>
    <xdr:to>
      <xdr:col>76</xdr:col>
      <xdr:colOff>114300</xdr:colOff>
      <xdr:row>98</xdr:row>
      <xdr:rowOff>102260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44023"/>
          <a:ext cx="889000" cy="6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41923</xdr:rowOff>
    </xdr:from>
    <xdr:to>
      <xdr:col>71</xdr:col>
      <xdr:colOff>177800</xdr:colOff>
      <xdr:row>98</xdr:row>
      <xdr:rowOff>143015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44023"/>
          <a:ext cx="8890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94362</xdr:rowOff>
    </xdr:from>
    <xdr:to>
      <xdr:col>85</xdr:col>
      <xdr:colOff>177800</xdr:colOff>
      <xdr:row>96</xdr:row>
      <xdr:rowOff>24512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3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117239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2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27115</xdr:rowOff>
    </xdr:from>
    <xdr:to>
      <xdr:col>81</xdr:col>
      <xdr:colOff>101600</xdr:colOff>
      <xdr:row>98</xdr:row>
      <xdr:rowOff>128715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119842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51460</xdr:rowOff>
    </xdr:from>
    <xdr:to>
      <xdr:col>76</xdr:col>
      <xdr:colOff>165100</xdr:colOff>
      <xdr:row>98</xdr:row>
      <xdr:rowOff>153060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144187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4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162573</xdr:rowOff>
    </xdr:from>
    <xdr:to>
      <xdr:col>72</xdr:col>
      <xdr:colOff>38100</xdr:colOff>
      <xdr:row>98</xdr:row>
      <xdr:rowOff>92723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109250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5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92215</xdr:rowOff>
    </xdr:from>
    <xdr:to>
      <xdr:col>67</xdr:col>
      <xdr:colOff>101600</xdr:colOff>
      <xdr:row>99</xdr:row>
      <xdr:rowOff>22365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13492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5817</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92367"/>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5817</xdr:rowOff>
    </xdr:from>
    <xdr:to>
      <xdr:col>102</xdr:col>
      <xdr:colOff>114300</xdr:colOff>
      <xdr:row>39</xdr:row>
      <xdr:rowOff>38126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92367"/>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126467</xdr:rowOff>
    </xdr:from>
    <xdr:to>
      <xdr:col>102</xdr:col>
      <xdr:colOff>165100</xdr:colOff>
      <xdr:row>39</xdr:row>
      <xdr:rowOff>56617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158776</xdr:rowOff>
    </xdr:from>
    <xdr:to>
      <xdr:col>98</xdr:col>
      <xdr:colOff>38100</xdr:colOff>
      <xdr:row>39</xdr:row>
      <xdr:rowOff>88926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80053</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85369</xdr:rowOff>
    </xdr:from>
    <xdr:to>
      <xdr:col>116</xdr:col>
      <xdr:colOff>63500</xdr:colOff>
      <xdr:row>57</xdr:row>
      <xdr:rowOff>93866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858019"/>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85369</xdr:rowOff>
    </xdr:from>
    <xdr:to>
      <xdr:col>111</xdr:col>
      <xdr:colOff>177800</xdr:colOff>
      <xdr:row>57</xdr:row>
      <xdr:rowOff>89484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8580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89179</xdr:rowOff>
    </xdr:from>
    <xdr:to>
      <xdr:col>107</xdr:col>
      <xdr:colOff>50800</xdr:colOff>
      <xdr:row>57</xdr:row>
      <xdr:rowOff>89484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86182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89179</xdr:rowOff>
    </xdr:from>
    <xdr:to>
      <xdr:col>102</xdr:col>
      <xdr:colOff>114300</xdr:colOff>
      <xdr:row>57</xdr:row>
      <xdr:rowOff>103848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861829"/>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43066</xdr:rowOff>
    </xdr:from>
    <xdr:to>
      <xdr:col>116</xdr:col>
      <xdr:colOff>114300</xdr:colOff>
      <xdr:row>57</xdr:row>
      <xdr:rowOff>144666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65943</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66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34569</xdr:rowOff>
    </xdr:from>
    <xdr:to>
      <xdr:col>112</xdr:col>
      <xdr:colOff>38100</xdr:colOff>
      <xdr:row>57</xdr:row>
      <xdr:rowOff>136169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152696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5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38684</xdr:rowOff>
    </xdr:from>
    <xdr:to>
      <xdr:col>107</xdr:col>
      <xdr:colOff>101600</xdr:colOff>
      <xdr:row>57</xdr:row>
      <xdr:rowOff>140284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156811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58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38379</xdr:rowOff>
    </xdr:from>
    <xdr:to>
      <xdr:col>102</xdr:col>
      <xdr:colOff>165100</xdr:colOff>
      <xdr:row>57</xdr:row>
      <xdr:rowOff>139979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156506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58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53048</xdr:rowOff>
    </xdr:from>
    <xdr:to>
      <xdr:col>98</xdr:col>
      <xdr:colOff>38100</xdr:colOff>
      <xdr:row>57</xdr:row>
      <xdr:rowOff>154648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171175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0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40984</xdr:rowOff>
    </xdr:from>
    <xdr:to>
      <xdr:col>116</xdr:col>
      <xdr:colOff>63500</xdr:colOff>
      <xdr:row>77</xdr:row>
      <xdr:rowOff>65787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42634"/>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29496</xdr:rowOff>
    </xdr:from>
    <xdr:to>
      <xdr:col>111</xdr:col>
      <xdr:colOff>177800</xdr:colOff>
      <xdr:row>77</xdr:row>
      <xdr:rowOff>65787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59696"/>
          <a:ext cx="889000" cy="20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15399</xdr:rowOff>
    </xdr:from>
    <xdr:to>
      <xdr:col>107</xdr:col>
      <xdr:colOff>50800</xdr:colOff>
      <xdr:row>76</xdr:row>
      <xdr:rowOff>29496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4559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131642</xdr:rowOff>
    </xdr:from>
    <xdr:to>
      <xdr:col>102</xdr:col>
      <xdr:colOff>114300</xdr:colOff>
      <xdr:row>76</xdr:row>
      <xdr:rowOff>15399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990392"/>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161634</xdr:rowOff>
    </xdr:from>
    <xdr:to>
      <xdr:col>116</xdr:col>
      <xdr:colOff>114300</xdr:colOff>
      <xdr:row>77</xdr:row>
      <xdr:rowOff>91784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140061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14987</xdr:rowOff>
    </xdr:from>
    <xdr:to>
      <xdr:col>112</xdr:col>
      <xdr:colOff>38100</xdr:colOff>
      <xdr:row>77</xdr:row>
      <xdr:rowOff>116587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107714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150146</xdr:rowOff>
    </xdr:from>
    <xdr:to>
      <xdr:col>107</xdr:col>
      <xdr:colOff>101600</xdr:colOff>
      <xdr:row>76</xdr:row>
      <xdr:rowOff>80296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71423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1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136049</xdr:rowOff>
    </xdr:from>
    <xdr:to>
      <xdr:col>102</xdr:col>
      <xdr:colOff>165100</xdr:colOff>
      <xdr:row>76</xdr:row>
      <xdr:rowOff>66199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57326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0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80842</xdr:rowOff>
    </xdr:from>
    <xdr:to>
      <xdr:col>98</xdr:col>
      <xdr:colOff>38100</xdr:colOff>
      <xdr:row>76</xdr:row>
      <xdr:rowOff>10992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2119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年度における歳出決算総額は、住民一人当たり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千円（対前年度比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18.6pt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）と大幅に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これらのうち大きなウエイトを占めているのは、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であり、住民一人当たり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110,350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子育て世帯や住民税非課税世帯等への臨時特別給付金の支給などが大幅に増加した主な要因である。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次に大きいのは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新型コロナウイルスワクチン接種会場運営に係る人件費の増などにより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68,358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増となったが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、類似団体平均は大きく下回っている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年度、最も大きなウエイトを占めていた補助費等は、対象者</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万円を支給する特別定額給付金の減少により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67,216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ポイントの大幅</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り、コロナ禍直前の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水準を下回る結果となった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物件費のコストは住民一人当たり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事業費といった臨時的経費の増が大きな要因で、類似団体平均を大きく下回っている状況ではあるが、今後も経常費用の削減に一層努める。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年度決算剰余金を財政調整基金に積み立てたことなどにより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46,070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51526</xdr:rowOff>
    </xdr:from>
    <xdr:to>
      <xdr:col>24</xdr:col>
      <xdr:colOff>63500</xdr:colOff>
      <xdr:row>36</xdr:row>
      <xdr:rowOff>86142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23726"/>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167785</xdr:rowOff>
    </xdr:from>
    <xdr:to>
      <xdr:col>19</xdr:col>
      <xdr:colOff>177800</xdr:colOff>
      <xdr:row>36</xdr:row>
      <xdr:rowOff>51526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68535"/>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166479</xdr:rowOff>
    </xdr:from>
    <xdr:to>
      <xdr:col>15</xdr:col>
      <xdr:colOff>50800</xdr:colOff>
      <xdr:row>35</xdr:row>
      <xdr:rowOff>167785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6722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166479</xdr:rowOff>
    </xdr:from>
    <xdr:to>
      <xdr:col>10</xdr:col>
      <xdr:colOff>114300</xdr:colOff>
      <xdr:row>36</xdr:row>
      <xdr:rowOff>23767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67229"/>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35342</xdr:rowOff>
    </xdr:from>
    <xdr:to>
      <xdr:col>24</xdr:col>
      <xdr:colOff>114300</xdr:colOff>
      <xdr:row>36</xdr:row>
      <xdr:rowOff>136942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726</xdr:rowOff>
    </xdr:from>
    <xdr:to>
      <xdr:col>20</xdr:col>
      <xdr:colOff>38100</xdr:colOff>
      <xdr:row>36</xdr:row>
      <xdr:rowOff>102326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118853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4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116985</xdr:rowOff>
    </xdr:from>
    <xdr:to>
      <xdr:col>15</xdr:col>
      <xdr:colOff>101600</xdr:colOff>
      <xdr:row>36</xdr:row>
      <xdr:rowOff>47135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63662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9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115679</xdr:rowOff>
    </xdr:from>
    <xdr:to>
      <xdr:col>10</xdr:col>
      <xdr:colOff>165100</xdr:colOff>
      <xdr:row>36</xdr:row>
      <xdr:rowOff>45829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62356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144417</xdr:rowOff>
    </xdr:from>
    <xdr:to>
      <xdr:col>6</xdr:col>
      <xdr:colOff>38100</xdr:colOff>
      <xdr:row>36</xdr:row>
      <xdr:rowOff>74567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91094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2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131806</xdr:rowOff>
    </xdr:from>
    <xdr:to>
      <xdr:col>24</xdr:col>
      <xdr:colOff>63500</xdr:colOff>
      <xdr:row>57</xdr:row>
      <xdr:rowOff>119530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90106"/>
          <a:ext cx="838200" cy="50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131806</xdr:rowOff>
    </xdr:from>
    <xdr:to>
      <xdr:col>19</xdr:col>
      <xdr:colOff>177800</xdr:colOff>
      <xdr:row>59</xdr:row>
      <xdr:rowOff>58014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90106"/>
          <a:ext cx="889000" cy="78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543</xdr:rowOff>
    </xdr:from>
    <xdr:to>
      <xdr:col>15</xdr:col>
      <xdr:colOff>50800</xdr:colOff>
      <xdr:row>59</xdr:row>
      <xdr:rowOff>58014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16093"/>
          <a:ext cx="889000" cy="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543</xdr:rowOff>
    </xdr:from>
    <xdr:to>
      <xdr:col>10</xdr:col>
      <xdr:colOff>114300</xdr:colOff>
      <xdr:row>59</xdr:row>
      <xdr:rowOff>83739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16093"/>
          <a:ext cx="889000" cy="8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68730</xdr:rowOff>
    </xdr:from>
    <xdr:to>
      <xdr:col>24</xdr:col>
      <xdr:colOff>114300</xdr:colOff>
      <xdr:row>57</xdr:row>
      <xdr:rowOff>170330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47157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1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81006</xdr:rowOff>
    </xdr:from>
    <xdr:to>
      <xdr:col>20</xdr:col>
      <xdr:colOff>38100</xdr:colOff>
      <xdr:row>55</xdr:row>
      <xdr:rowOff>11156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3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2283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43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7214</xdr:rowOff>
    </xdr:from>
    <xdr:to>
      <xdr:col>15</xdr:col>
      <xdr:colOff>101600</xdr:colOff>
      <xdr:row>59</xdr:row>
      <xdr:rowOff>108814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99941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121193</xdr:rowOff>
    </xdr:from>
    <xdr:to>
      <xdr:col>10</xdr:col>
      <xdr:colOff>165100</xdr:colOff>
      <xdr:row>59</xdr:row>
      <xdr:rowOff>51343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42470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32939</xdr:rowOff>
    </xdr:from>
    <xdr:to>
      <xdr:col>6</xdr:col>
      <xdr:colOff>38100</xdr:colOff>
      <xdr:row>59</xdr:row>
      <xdr:rowOff>134539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125666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15526</xdr:rowOff>
    </xdr:from>
    <xdr:to>
      <xdr:col>24</xdr:col>
      <xdr:colOff>63500</xdr:colOff>
      <xdr:row>79</xdr:row>
      <xdr:rowOff>43035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88626"/>
          <a:ext cx="838200" cy="19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67592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97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43035</xdr:rowOff>
    </xdr:from>
    <xdr:to>
      <xdr:col>19</xdr:col>
      <xdr:colOff>177800</xdr:colOff>
      <xdr:row>79</xdr:row>
      <xdr:rowOff>85424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587585"/>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91095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9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85424</xdr:rowOff>
    </xdr:from>
    <xdr:to>
      <xdr:col>15</xdr:col>
      <xdr:colOff>50800</xdr:colOff>
      <xdr:row>79</xdr:row>
      <xdr:rowOff>100022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629974"/>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149975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35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83955</xdr:rowOff>
    </xdr:from>
    <xdr:to>
      <xdr:col>10</xdr:col>
      <xdr:colOff>114300</xdr:colOff>
      <xdr:row>79</xdr:row>
      <xdr:rowOff>100022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628505"/>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136176</xdr:rowOff>
    </xdr:from>
    <xdr:to>
      <xdr:col>24</xdr:col>
      <xdr:colOff>114300</xdr:colOff>
      <xdr:row>78</xdr:row>
      <xdr:rowOff>66326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114603</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31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163685</xdr:rowOff>
    </xdr:from>
    <xdr:to>
      <xdr:col>20</xdr:col>
      <xdr:colOff>38100</xdr:colOff>
      <xdr:row>79</xdr:row>
      <xdr:rowOff>93835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5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84962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62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34624</xdr:rowOff>
    </xdr:from>
    <xdr:to>
      <xdr:col>15</xdr:col>
      <xdr:colOff>101600</xdr:colOff>
      <xdr:row>79</xdr:row>
      <xdr:rowOff>136224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127351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6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49222</xdr:rowOff>
    </xdr:from>
    <xdr:to>
      <xdr:col>10</xdr:col>
      <xdr:colOff>165100</xdr:colOff>
      <xdr:row>79</xdr:row>
      <xdr:rowOff>150822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5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167349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6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33155</xdr:rowOff>
    </xdr:from>
    <xdr:to>
      <xdr:col>6</xdr:col>
      <xdr:colOff>38100</xdr:colOff>
      <xdr:row>79</xdr:row>
      <xdr:rowOff>134755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28448</xdr:rowOff>
    </xdr:from>
    <xdr:to>
      <xdr:col>24</xdr:col>
      <xdr:colOff>63500</xdr:colOff>
      <xdr:row>99</xdr:row>
      <xdr:rowOff>101436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7001998"/>
          <a:ext cx="838200" cy="7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67399</xdr:rowOff>
    </xdr:from>
    <xdr:to>
      <xdr:col>19</xdr:col>
      <xdr:colOff>177800</xdr:colOff>
      <xdr:row>99</xdr:row>
      <xdr:rowOff>101436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869499"/>
          <a:ext cx="889000" cy="20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10173</xdr:rowOff>
    </xdr:from>
    <xdr:to>
      <xdr:col>15</xdr:col>
      <xdr:colOff>50800</xdr:colOff>
      <xdr:row>98</xdr:row>
      <xdr:rowOff>67399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40823"/>
          <a:ext cx="889000" cy="2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10173</xdr:rowOff>
    </xdr:from>
    <xdr:to>
      <xdr:col>10</xdr:col>
      <xdr:colOff>114300</xdr:colOff>
      <xdr:row>99</xdr:row>
      <xdr:rowOff>86055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40823"/>
          <a:ext cx="889000" cy="4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149098</xdr:rowOff>
    </xdr:from>
    <xdr:to>
      <xdr:col>24</xdr:col>
      <xdr:colOff>114300</xdr:colOff>
      <xdr:row>99</xdr:row>
      <xdr:rowOff>79248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64025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50636</xdr:rowOff>
    </xdr:from>
    <xdr:to>
      <xdr:col>20</xdr:col>
      <xdr:colOff>38100</xdr:colOff>
      <xdr:row>99</xdr:row>
      <xdr:rowOff>152236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70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143363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1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16599</xdr:rowOff>
    </xdr:from>
    <xdr:to>
      <xdr:col>15</xdr:col>
      <xdr:colOff>101600</xdr:colOff>
      <xdr:row>98</xdr:row>
      <xdr:rowOff>118199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109326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130823</xdr:rowOff>
    </xdr:from>
    <xdr:to>
      <xdr:col>10</xdr:col>
      <xdr:colOff>165100</xdr:colOff>
      <xdr:row>97</xdr:row>
      <xdr:rowOff>60973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77500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35255</xdr:rowOff>
    </xdr:from>
    <xdr:to>
      <xdr:col>6</xdr:col>
      <xdr:colOff>38100</xdr:colOff>
      <xdr:row>99</xdr:row>
      <xdr:rowOff>136855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127982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1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121412</xdr:rowOff>
    </xdr:from>
    <xdr:to>
      <xdr:col>55</xdr:col>
      <xdr:colOff>0</xdr:colOff>
      <xdr:row>38</xdr:row>
      <xdr:rowOff>128498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36512"/>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108839</xdr:rowOff>
    </xdr:from>
    <xdr:to>
      <xdr:col>50</xdr:col>
      <xdr:colOff>114300</xdr:colOff>
      <xdr:row>38</xdr:row>
      <xdr:rowOff>121412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239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27229</xdr:rowOff>
    </xdr:from>
    <xdr:to>
      <xdr:col>45</xdr:col>
      <xdr:colOff>177800</xdr:colOff>
      <xdr:row>38</xdr:row>
      <xdr:rowOff>108839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42329"/>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xdr:rowOff>
    </xdr:from>
    <xdr:to>
      <xdr:col>41</xdr:col>
      <xdr:colOff>50800</xdr:colOff>
      <xdr:row>38</xdr:row>
      <xdr:rowOff>27229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1992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77698</xdr:rowOff>
    </xdr:from>
    <xdr:to>
      <xdr:col>55</xdr:col>
      <xdr:colOff>50800</xdr:colOff>
      <xdr:row>39</xdr:row>
      <xdr:rowOff>7848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164075</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7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70612</xdr:rowOff>
    </xdr:from>
    <xdr:to>
      <xdr:col>50</xdr:col>
      <xdr:colOff>165100</xdr:colOff>
      <xdr:row>39</xdr:row>
      <xdr:rowOff>762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163339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58039</xdr:rowOff>
    </xdr:from>
    <xdr:to>
      <xdr:col>46</xdr:col>
      <xdr:colOff>38100</xdr:colOff>
      <xdr:row>38</xdr:row>
      <xdr:rowOff>159639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147879</xdr:rowOff>
    </xdr:from>
    <xdr:to>
      <xdr:col>41</xdr:col>
      <xdr:colOff>101600</xdr:colOff>
      <xdr:row>38</xdr:row>
      <xdr:rowOff>78029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125476</xdr:rowOff>
    </xdr:from>
    <xdr:to>
      <xdr:col>36</xdr:col>
      <xdr:colOff>165100</xdr:colOff>
      <xdr:row>38</xdr:row>
      <xdr:rowOff>55626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46753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9261</xdr:rowOff>
    </xdr:from>
    <xdr:to>
      <xdr:col>55</xdr:col>
      <xdr:colOff>0</xdr:colOff>
      <xdr:row>56</xdr:row>
      <xdr:rowOff>62410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10461"/>
          <a:ext cx="8382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9261</xdr:rowOff>
    </xdr:from>
    <xdr:to>
      <xdr:col>50</xdr:col>
      <xdr:colOff>114300</xdr:colOff>
      <xdr:row>56</xdr:row>
      <xdr:rowOff>74457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10461"/>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74457</xdr:rowOff>
    </xdr:from>
    <xdr:to>
      <xdr:col>45</xdr:col>
      <xdr:colOff>177800</xdr:colOff>
      <xdr:row>56</xdr:row>
      <xdr:rowOff>93020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75657"/>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56307</xdr:rowOff>
    </xdr:from>
    <xdr:to>
      <xdr:col>41</xdr:col>
      <xdr:colOff>50800</xdr:colOff>
      <xdr:row>56</xdr:row>
      <xdr:rowOff>93020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57507"/>
          <a:ext cx="889000" cy="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11610</xdr:rowOff>
    </xdr:from>
    <xdr:to>
      <xdr:col>55</xdr:col>
      <xdr:colOff>50800</xdr:colOff>
      <xdr:row>56</xdr:row>
      <xdr:rowOff>113210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1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161487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9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129911</xdr:rowOff>
    </xdr:from>
    <xdr:to>
      <xdr:col>50</xdr:col>
      <xdr:colOff>165100</xdr:colOff>
      <xdr:row>56</xdr:row>
      <xdr:rowOff>60061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51188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5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23657</xdr:rowOff>
    </xdr:from>
    <xdr:to>
      <xdr:col>46</xdr:col>
      <xdr:colOff>38100</xdr:colOff>
      <xdr:row>56</xdr:row>
      <xdr:rowOff>125257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116384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7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42220</xdr:rowOff>
    </xdr:from>
    <xdr:to>
      <xdr:col>41</xdr:col>
      <xdr:colOff>101600</xdr:colOff>
      <xdr:row>56</xdr:row>
      <xdr:rowOff>143820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134947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3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5507</xdr:rowOff>
    </xdr:from>
    <xdr:to>
      <xdr:col>36</xdr:col>
      <xdr:colOff>165100</xdr:colOff>
      <xdr:row>56</xdr:row>
      <xdr:rowOff>107107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98234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101958</xdr:rowOff>
    </xdr:from>
    <xdr:to>
      <xdr:col>55</xdr:col>
      <xdr:colOff>0</xdr:colOff>
      <xdr:row>76</xdr:row>
      <xdr:rowOff>168411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32158"/>
          <a:ext cx="838200" cy="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101958</xdr:rowOff>
    </xdr:from>
    <xdr:to>
      <xdr:col>50</xdr:col>
      <xdr:colOff>114300</xdr:colOff>
      <xdr:row>77</xdr:row>
      <xdr:rowOff>8987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32158"/>
          <a:ext cx="889000" cy="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8987</xdr:rowOff>
    </xdr:from>
    <xdr:to>
      <xdr:col>45</xdr:col>
      <xdr:colOff>177800</xdr:colOff>
      <xdr:row>77</xdr:row>
      <xdr:rowOff>37150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10637"/>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37150</xdr:rowOff>
    </xdr:from>
    <xdr:to>
      <xdr:col>41</xdr:col>
      <xdr:colOff>50800</xdr:colOff>
      <xdr:row>77</xdr:row>
      <xdr:rowOff>37584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3880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117611</xdr:rowOff>
    </xdr:from>
    <xdr:to>
      <xdr:col>55</xdr:col>
      <xdr:colOff>50800</xdr:colOff>
      <xdr:row>77</xdr:row>
      <xdr:rowOff>47761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96038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2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51158</xdr:rowOff>
    </xdr:from>
    <xdr:to>
      <xdr:col>50</xdr:col>
      <xdr:colOff>165100</xdr:colOff>
      <xdr:row>76</xdr:row>
      <xdr:rowOff>152758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143885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7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129637</xdr:rowOff>
    </xdr:from>
    <xdr:to>
      <xdr:col>46</xdr:col>
      <xdr:colOff>38100</xdr:colOff>
      <xdr:row>77</xdr:row>
      <xdr:rowOff>59787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50914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2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157800</xdr:rowOff>
    </xdr:from>
    <xdr:to>
      <xdr:col>41</xdr:col>
      <xdr:colOff>101600</xdr:colOff>
      <xdr:row>77</xdr:row>
      <xdr:rowOff>87950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158234</xdr:rowOff>
    </xdr:from>
    <xdr:to>
      <xdr:col>36</xdr:col>
      <xdr:colOff>165100</xdr:colOff>
      <xdr:row>77</xdr:row>
      <xdr:rowOff>88384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79511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8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79741</xdr:rowOff>
    </xdr:from>
    <xdr:to>
      <xdr:col>55</xdr:col>
      <xdr:colOff>0</xdr:colOff>
      <xdr:row>98</xdr:row>
      <xdr:rowOff>23848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38941"/>
          <a:ext cx="838200" cy="2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79741</xdr:rowOff>
    </xdr:from>
    <xdr:to>
      <xdr:col>50</xdr:col>
      <xdr:colOff>114300</xdr:colOff>
      <xdr:row>96</xdr:row>
      <xdr:rowOff>116204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38941"/>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116204</xdr:rowOff>
    </xdr:from>
    <xdr:to>
      <xdr:col>45</xdr:col>
      <xdr:colOff>177800</xdr:colOff>
      <xdr:row>97</xdr:row>
      <xdr:rowOff>12142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75404"/>
          <a:ext cx="889000" cy="6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12142</xdr:rowOff>
    </xdr:from>
    <xdr:to>
      <xdr:col>41</xdr:col>
      <xdr:colOff>50800</xdr:colOff>
      <xdr:row>97</xdr:row>
      <xdr:rowOff>66760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42792"/>
          <a:ext cx="889000" cy="5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144498</xdr:rowOff>
    </xdr:from>
    <xdr:to>
      <xdr:col>55</xdr:col>
      <xdr:colOff>50800</xdr:colOff>
      <xdr:row>98</xdr:row>
      <xdr:rowOff>74648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59425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28941</xdr:rowOff>
    </xdr:from>
    <xdr:to>
      <xdr:col>50</xdr:col>
      <xdr:colOff>165100</xdr:colOff>
      <xdr:row>96</xdr:row>
      <xdr:rowOff>130541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121668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65404</xdr:rowOff>
    </xdr:from>
    <xdr:to>
      <xdr:col>46</xdr:col>
      <xdr:colOff>38100</xdr:colOff>
      <xdr:row>96</xdr:row>
      <xdr:rowOff>167004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158131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1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132792</xdr:rowOff>
    </xdr:from>
    <xdr:to>
      <xdr:col>41</xdr:col>
      <xdr:colOff>101600</xdr:colOff>
      <xdr:row>97</xdr:row>
      <xdr:rowOff>62942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54069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15960</xdr:rowOff>
    </xdr:from>
    <xdr:to>
      <xdr:col>36</xdr:col>
      <xdr:colOff>165100</xdr:colOff>
      <xdr:row>97</xdr:row>
      <xdr:rowOff>117560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108687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17445</xdr:rowOff>
    </xdr:from>
    <xdr:to>
      <xdr:col>85</xdr:col>
      <xdr:colOff>127000</xdr:colOff>
      <xdr:row>35</xdr:row>
      <xdr:rowOff>93203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846745"/>
          <a:ext cx="838200" cy="24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17445</xdr:rowOff>
    </xdr:from>
    <xdr:to>
      <xdr:col>81</xdr:col>
      <xdr:colOff>50800</xdr:colOff>
      <xdr:row>37</xdr:row>
      <xdr:rowOff>10541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846745"/>
          <a:ext cx="889000" cy="50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391</xdr:rowOff>
    </xdr:from>
    <xdr:to>
      <xdr:col>76</xdr:col>
      <xdr:colOff>114300</xdr:colOff>
      <xdr:row>37</xdr:row>
      <xdr:rowOff>10541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44041"/>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391</xdr:rowOff>
    </xdr:from>
    <xdr:to>
      <xdr:col>71</xdr:col>
      <xdr:colOff>177800</xdr:colOff>
      <xdr:row>37</xdr:row>
      <xdr:rowOff>57861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44041"/>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42403</xdr:rowOff>
    </xdr:from>
    <xdr:to>
      <xdr:col>85</xdr:col>
      <xdr:colOff>177800</xdr:colOff>
      <xdr:row>35</xdr:row>
      <xdr:rowOff>144003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65280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138095</xdr:rowOff>
    </xdr:from>
    <xdr:to>
      <xdr:col>81</xdr:col>
      <xdr:colOff>101600</xdr:colOff>
      <xdr:row>34</xdr:row>
      <xdr:rowOff>68245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7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84772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5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131191</xdr:rowOff>
    </xdr:from>
    <xdr:to>
      <xdr:col>76</xdr:col>
      <xdr:colOff>165100</xdr:colOff>
      <xdr:row>37</xdr:row>
      <xdr:rowOff>61341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52468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121041</xdr:rowOff>
    </xdr:from>
    <xdr:to>
      <xdr:col>72</xdr:col>
      <xdr:colOff>38100</xdr:colOff>
      <xdr:row>37</xdr:row>
      <xdr:rowOff>51191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42318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7061</xdr:rowOff>
    </xdr:from>
    <xdr:to>
      <xdr:col>67</xdr:col>
      <xdr:colOff>101600</xdr:colOff>
      <xdr:row>37</xdr:row>
      <xdr:rowOff>108661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99788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110276</xdr:rowOff>
    </xdr:from>
    <xdr:to>
      <xdr:col>85</xdr:col>
      <xdr:colOff>127000</xdr:colOff>
      <xdr:row>58</xdr:row>
      <xdr:rowOff>9398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82926"/>
          <a:ext cx="838200" cy="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79360</xdr:rowOff>
    </xdr:from>
    <xdr:to>
      <xdr:col>81</xdr:col>
      <xdr:colOff>50800</xdr:colOff>
      <xdr:row>57</xdr:row>
      <xdr:rowOff>110276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852010"/>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79360</xdr:rowOff>
    </xdr:from>
    <xdr:to>
      <xdr:col>76</xdr:col>
      <xdr:colOff>114300</xdr:colOff>
      <xdr:row>58</xdr:row>
      <xdr:rowOff>121641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852010"/>
          <a:ext cx="889000" cy="2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105682</xdr:rowOff>
    </xdr:from>
    <xdr:to>
      <xdr:col>71</xdr:col>
      <xdr:colOff>177800</xdr:colOff>
      <xdr:row>58</xdr:row>
      <xdr:rowOff>121641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10049782"/>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130048</xdr:rowOff>
    </xdr:from>
    <xdr:to>
      <xdr:col>85</xdr:col>
      <xdr:colOff>177800</xdr:colOff>
      <xdr:row>58</xdr:row>
      <xdr:rowOff>60198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108475</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59476</xdr:rowOff>
    </xdr:from>
    <xdr:to>
      <xdr:col>81</xdr:col>
      <xdr:colOff>101600</xdr:colOff>
      <xdr:row>57</xdr:row>
      <xdr:rowOff>161076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152203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2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28560</xdr:rowOff>
    </xdr:from>
    <xdr:to>
      <xdr:col>76</xdr:col>
      <xdr:colOff>165100</xdr:colOff>
      <xdr:row>57</xdr:row>
      <xdr:rowOff>130160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146687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70841</xdr:rowOff>
    </xdr:from>
    <xdr:to>
      <xdr:col>72</xdr:col>
      <xdr:colOff>38100</xdr:colOff>
      <xdr:row>59</xdr:row>
      <xdr:rowOff>991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163568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1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54882</xdr:rowOff>
    </xdr:from>
    <xdr:to>
      <xdr:col>67</xdr:col>
      <xdr:colOff>101600</xdr:colOff>
      <xdr:row>58</xdr:row>
      <xdr:rowOff>156482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147609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11390</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55940"/>
          <a:ext cx="83820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165891</xdr:rowOff>
    </xdr:from>
    <xdr:to>
      <xdr:col>81</xdr:col>
      <xdr:colOff>50800</xdr:colOff>
      <xdr:row>79</xdr:row>
      <xdr:rowOff>11390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367541"/>
          <a:ext cx="889000" cy="1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165891</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367541"/>
          <a:ext cx="889000" cy="27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132040</xdr:rowOff>
    </xdr:from>
    <xdr:to>
      <xdr:col>81</xdr:col>
      <xdr:colOff>101600</xdr:colOff>
      <xdr:row>79</xdr:row>
      <xdr:rowOff>62190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53317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59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115091</xdr:rowOff>
    </xdr:from>
    <xdr:to>
      <xdr:col>76</xdr:col>
      <xdr:colOff>165100</xdr:colOff>
      <xdr:row>78</xdr:row>
      <xdr:rowOff>45241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3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61768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09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53924</xdr:rowOff>
    </xdr:from>
    <xdr:to>
      <xdr:col>85</xdr:col>
      <xdr:colOff>127000</xdr:colOff>
      <xdr:row>96</xdr:row>
      <xdr:rowOff>83032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513124"/>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82765</xdr:rowOff>
    </xdr:from>
    <xdr:to>
      <xdr:col>81</xdr:col>
      <xdr:colOff>50800</xdr:colOff>
      <xdr:row>96</xdr:row>
      <xdr:rowOff>83032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54196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58586</xdr:rowOff>
    </xdr:from>
    <xdr:to>
      <xdr:col>76</xdr:col>
      <xdr:colOff>114300</xdr:colOff>
      <xdr:row>96</xdr:row>
      <xdr:rowOff>82765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517786"/>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58586</xdr:rowOff>
    </xdr:from>
    <xdr:to>
      <xdr:col>71</xdr:col>
      <xdr:colOff>177800</xdr:colOff>
      <xdr:row>96</xdr:row>
      <xdr:rowOff>108826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517786"/>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3124</xdr:rowOff>
    </xdr:from>
    <xdr:to>
      <xdr:col>85</xdr:col>
      <xdr:colOff>177800</xdr:colOff>
      <xdr:row>96</xdr:row>
      <xdr:rowOff>104724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4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153001</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4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32232</xdr:rowOff>
    </xdr:from>
    <xdr:to>
      <xdr:col>81</xdr:col>
      <xdr:colOff>101600</xdr:colOff>
      <xdr:row>96</xdr:row>
      <xdr:rowOff>133832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4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124959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31965</xdr:rowOff>
    </xdr:from>
    <xdr:to>
      <xdr:col>76</xdr:col>
      <xdr:colOff>165100</xdr:colOff>
      <xdr:row>96</xdr:row>
      <xdr:rowOff>133565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4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124692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5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7786</xdr:rowOff>
    </xdr:from>
    <xdr:to>
      <xdr:col>72</xdr:col>
      <xdr:colOff>38100</xdr:colOff>
      <xdr:row>96</xdr:row>
      <xdr:rowOff>109386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100513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5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58026</xdr:rowOff>
    </xdr:from>
    <xdr:to>
      <xdr:col>67</xdr:col>
      <xdr:colOff>101600</xdr:colOff>
      <xdr:row>96</xdr:row>
      <xdr:rowOff>159626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150753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年度歳出決算総額に対する住民一人当たりコスト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千円の内訳を目的別で見てみると、令和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年度に引き続き、民生費に係るコストが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173,407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円と最も大きく、コスト全体の約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を占めている。令和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老人福祉費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が減少した一方、子育て世帯や住民税非課税世帯等への臨時特別給付金の支給により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児童福祉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や社会福祉費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増加した。次いで大きなコストは、総務費に係るコストで、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85,147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対象者</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万円を支給する特別定額給付金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調整基金に積み立てたこと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などが主な要因である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。結果的には、民生費と総務費の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つで経費の全体の半分以上を占めることとなった。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そのほか、衛生費に係るコストは、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新型コロナウイルスワクチン接種事業費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31,260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一方、土木費に係るコストは、矢板北スマート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整備が完了したことにより、コストは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35,095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ポイントの大幅減となった。また、災害復旧費については、令和元年東日本台風による被害からの復旧工事が令和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年度までに完了したことから、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年ぶりにコストが発生しなかった。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年度における実質収支額は、令和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年度に比べて増加し、実質単年度収支は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年連続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黒字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積み増した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結果、標準財政規模比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つの目安としている標準財政規模比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大きく上回る結果</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当初予算編成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れをゼロとしたが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将来的に予定されている公共施設の更新等に備えるため、今後も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事務事業の見直しをゼロベースで行うなど、予算規模のスリム化を図るとともに、財政調整基金残高を一定水準確保すること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、健全な財政運営に努める必要がある。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年度に引き続き、全ての会計において黒字決算となった。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水道事業会計については、一般会計からの繰入金に依存することなく経営できている。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各会計の実質収支額のうち大きいものを見ていくと、一般会計が約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万円、水道事業会計が約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万円、下水道事業会計が約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万円、介護保険特別会計が約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などであり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、いずれも黒字決算となっている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連結実質黒字額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そのもの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年度にかけて増加した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が、標準財政規模比としては微減した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おいては、扶助費や医療・保険系特別会計への繰出金、更新時期を迎えている老朽公共施設の改修等に加え、新型コロナウイルス感染症等の感染症対策により歳出決算規模の拡大が予想されるため、今後も注視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B2" sqref="B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78</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79</v>
      </c>
      <c r="C2" s="179"/>
      <c r="D2" s="180"/>
    </row>
    <row r="3" spans="1:119" ht="18.75" customHeight="1" thickBot="1" x14ac:dyDescent="0.2">
      <c r="A3" s="178"/>
      <c r="B3" s="626" t="s">
        <v>80</v>
      </c>
      <c r="C3" s="627"/>
      <c r="D3" s="627"/>
      <c r="E3" s="628"/>
      <c r="F3" s="628"/>
      <c r="G3" s="628"/>
      <c r="H3" s="628"/>
      <c r="I3" s="628"/>
      <c r="J3" s="628"/>
      <c r="K3" s="628"/>
      <c r="L3" s="628" t="s">
        <v>81</v>
      </c>
      <c r="M3" s="628"/>
      <c r="N3" s="628"/>
      <c r="O3" s="628"/>
      <c r="P3" s="628"/>
      <c r="Q3" s="628"/>
      <c r="R3" s="631"/>
      <c r="S3" s="631"/>
      <c r="T3" s="631"/>
      <c r="U3" s="631"/>
      <c r="V3" s="632"/>
      <c r="W3" s="522" t="s">
        <v>82</v>
      </c>
      <c r="X3" s="523"/>
      <c r="Y3" s="523"/>
      <c r="Z3" s="523"/>
      <c r="AA3" s="523"/>
      <c r="AB3" s="627"/>
      <c r="AC3" s="631" t="s">
        <v>83</v>
      </c>
      <c r="AD3" s="523"/>
      <c r="AE3" s="523"/>
      <c r="AF3" s="523"/>
      <c r="AG3" s="523"/>
      <c r="AH3" s="523"/>
      <c r="AI3" s="523"/>
      <c r="AJ3" s="523"/>
      <c r="AK3" s="523"/>
      <c r="AL3" s="593"/>
      <c r="AM3" s="522" t="s">
        <v>84</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85</v>
      </c>
      <c r="BO3" s="523"/>
      <c r="BP3" s="523"/>
      <c r="BQ3" s="523"/>
      <c r="BR3" s="523"/>
      <c r="BS3" s="523"/>
      <c r="BT3" s="523"/>
      <c r="BU3" s="593"/>
      <c r="BV3" s="522" t="s">
        <v>86</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87</v>
      </c>
      <c r="CU3" s="523"/>
      <c r="CV3" s="523"/>
      <c r="CW3" s="523"/>
      <c r="CX3" s="523"/>
      <c r="CY3" s="523"/>
      <c r="CZ3" s="523"/>
      <c r="DA3" s="593"/>
      <c r="DB3" s="522" t="s">
        <v>88</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89</v>
      </c>
      <c r="AZ4" s="480"/>
      <c r="BA4" s="480"/>
      <c r="BB4" s="480"/>
      <c r="BC4" s="480"/>
      <c r="BD4" s="480"/>
      <c r="BE4" s="480"/>
      <c r="BF4" s="480"/>
      <c r="BG4" s="480"/>
      <c r="BH4" s="480"/>
      <c r="BI4" s="480"/>
      <c r="BJ4" s="480"/>
      <c r="BK4" s="480"/>
      <c r="BL4" s="480"/>
      <c r="BM4" s="481"/>
      <c r="BN4" s="482">
        <v>16047903</v>
      </c>
      <c r="BO4" s="483"/>
      <c r="BP4" s="483"/>
      <c r="BQ4" s="483"/>
      <c r="BR4" s="483"/>
      <c r="BS4" s="483"/>
      <c r="BT4" s="483"/>
      <c r="BU4" s="484"/>
      <c r="BV4" s="482">
        <v>18617143</v>
      </c>
      <c r="BW4" s="483"/>
      <c r="BX4" s="483"/>
      <c r="BY4" s="483"/>
      <c r="BZ4" s="483"/>
      <c r="CA4" s="483"/>
      <c r="CB4" s="483"/>
      <c r="CC4" s="484"/>
      <c r="CD4" s="619" t="s">
        <v>90</v>
      </c>
      <c r="CE4" s="620"/>
      <c r="CF4" s="620"/>
      <c r="CG4" s="620"/>
      <c r="CH4" s="620"/>
      <c r="CI4" s="620"/>
      <c r="CJ4" s="620"/>
      <c r="CK4" s="620"/>
      <c r="CL4" s="620"/>
      <c r="CM4" s="620"/>
      <c r="CN4" s="620"/>
      <c r="CO4" s="620"/>
      <c r="CP4" s="620"/>
      <c r="CQ4" s="620"/>
      <c r="CR4" s="620"/>
      <c r="CS4" s="621"/>
      <c r="CT4" s="622">
        <v>12.3</v>
      </c>
      <c r="CU4" s="623"/>
      <c r="CV4" s="623"/>
      <c r="CW4" s="623"/>
      <c r="CX4" s="623"/>
      <c r="CY4" s="623"/>
      <c r="CZ4" s="623"/>
      <c r="DA4" s="624"/>
      <c r="DB4" s="622">
        <v>12.7</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91</v>
      </c>
      <c r="AN5" s="410"/>
      <c r="AO5" s="410"/>
      <c r="AP5" s="410"/>
      <c r="AQ5" s="410"/>
      <c r="AR5" s="410"/>
      <c r="AS5" s="410"/>
      <c r="AT5" s="411"/>
      <c r="AU5" s="511" t="s">
        <v>92</v>
      </c>
      <c r="AV5" s="512"/>
      <c r="AW5" s="512"/>
      <c r="AX5" s="512"/>
      <c r="AY5" s="467" t="s">
        <v>93</v>
      </c>
      <c r="AZ5" s="468"/>
      <c r="BA5" s="468"/>
      <c r="BB5" s="468"/>
      <c r="BC5" s="468"/>
      <c r="BD5" s="468"/>
      <c r="BE5" s="468"/>
      <c r="BF5" s="468"/>
      <c r="BG5" s="468"/>
      <c r="BH5" s="468"/>
      <c r="BI5" s="468"/>
      <c r="BJ5" s="468"/>
      <c r="BK5" s="468"/>
      <c r="BL5" s="468"/>
      <c r="BM5" s="469"/>
      <c r="BN5" s="453">
        <v>14986448</v>
      </c>
      <c r="BO5" s="454"/>
      <c r="BP5" s="454"/>
      <c r="BQ5" s="454"/>
      <c r="BR5" s="454"/>
      <c r="BS5" s="454"/>
      <c r="BT5" s="454"/>
      <c r="BU5" s="455"/>
      <c r="BV5" s="453">
        <v>17596960</v>
      </c>
      <c r="BW5" s="454"/>
      <c r="BX5" s="454"/>
      <c r="BY5" s="454"/>
      <c r="BZ5" s="454"/>
      <c r="CA5" s="454"/>
      <c r="CB5" s="454"/>
      <c r="CC5" s="455"/>
      <c r="CD5" s="493" t="s">
        <v>94</v>
      </c>
      <c r="CE5" s="413"/>
      <c r="CF5" s="413"/>
      <c r="CG5" s="413"/>
      <c r="CH5" s="413"/>
      <c r="CI5" s="413"/>
      <c r="CJ5" s="413"/>
      <c r="CK5" s="413"/>
      <c r="CL5" s="413"/>
      <c r="CM5" s="413"/>
      <c r="CN5" s="413"/>
      <c r="CO5" s="413"/>
      <c r="CP5" s="413"/>
      <c r="CQ5" s="413"/>
      <c r="CR5" s="413"/>
      <c r="CS5" s="494"/>
      <c r="CT5" s="450">
        <v>85</v>
      </c>
      <c r="CU5" s="451"/>
      <c r="CV5" s="451"/>
      <c r="CW5" s="451"/>
      <c r="CX5" s="451"/>
      <c r="CY5" s="451"/>
      <c r="CZ5" s="451"/>
      <c r="DA5" s="452"/>
      <c r="DB5" s="450">
        <v>89.4</v>
      </c>
      <c r="DC5" s="451"/>
      <c r="DD5" s="451"/>
      <c r="DE5" s="451"/>
      <c r="DF5" s="451"/>
      <c r="DG5" s="451"/>
      <c r="DH5" s="451"/>
      <c r="DI5" s="452"/>
    </row>
    <row r="6" spans="1:119" ht="18.75" customHeight="1" x14ac:dyDescent="0.15">
      <c r="A6" s="178"/>
      <c r="B6" s="599" t="s">
        <v>95</v>
      </c>
      <c r="C6" s="440"/>
      <c r="D6" s="440"/>
      <c r="E6" s="600"/>
      <c r="F6" s="600"/>
      <c r="G6" s="600"/>
      <c r="H6" s="600"/>
      <c r="I6" s="600"/>
      <c r="J6" s="600"/>
      <c r="K6" s="600"/>
      <c r="L6" s="600" t="s">
        <v>96</v>
      </c>
      <c r="M6" s="600"/>
      <c r="N6" s="600"/>
      <c r="O6" s="600"/>
      <c r="P6" s="600"/>
      <c r="Q6" s="600"/>
      <c r="R6" s="438"/>
      <c r="S6" s="438"/>
      <c r="T6" s="438"/>
      <c r="U6" s="438"/>
      <c r="V6" s="606"/>
      <c r="W6" s="543" t="s">
        <v>97</v>
      </c>
      <c r="X6" s="439"/>
      <c r="Y6" s="439"/>
      <c r="Z6" s="439"/>
      <c r="AA6" s="439"/>
      <c r="AB6" s="440"/>
      <c r="AC6" s="611" t="s">
        <v>98</v>
      </c>
      <c r="AD6" s="612"/>
      <c r="AE6" s="612"/>
      <c r="AF6" s="612"/>
      <c r="AG6" s="612"/>
      <c r="AH6" s="612"/>
      <c r="AI6" s="612"/>
      <c r="AJ6" s="612"/>
      <c r="AK6" s="612"/>
      <c r="AL6" s="613"/>
      <c r="AM6" s="510" t="s">
        <v>99</v>
      </c>
      <c r="AN6" s="410"/>
      <c r="AO6" s="410"/>
      <c r="AP6" s="410"/>
      <c r="AQ6" s="410"/>
      <c r="AR6" s="410"/>
      <c r="AS6" s="410"/>
      <c r="AT6" s="411"/>
      <c r="AU6" s="511" t="s">
        <v>100</v>
      </c>
      <c r="AV6" s="512"/>
      <c r="AW6" s="512"/>
      <c r="AX6" s="512"/>
      <c r="AY6" s="467" t="s">
        <v>101</v>
      </c>
      <c r="AZ6" s="468"/>
      <c r="BA6" s="468"/>
      <c r="BB6" s="468"/>
      <c r="BC6" s="468"/>
      <c r="BD6" s="468"/>
      <c r="BE6" s="468"/>
      <c r="BF6" s="468"/>
      <c r="BG6" s="468"/>
      <c r="BH6" s="468"/>
      <c r="BI6" s="468"/>
      <c r="BJ6" s="468"/>
      <c r="BK6" s="468"/>
      <c r="BL6" s="468"/>
      <c r="BM6" s="469"/>
      <c r="BN6" s="453">
        <v>1061455</v>
      </c>
      <c r="BO6" s="454"/>
      <c r="BP6" s="454"/>
      <c r="BQ6" s="454"/>
      <c r="BR6" s="454"/>
      <c r="BS6" s="454"/>
      <c r="BT6" s="454"/>
      <c r="BU6" s="455"/>
      <c r="BV6" s="453">
        <v>1020183</v>
      </c>
      <c r="BW6" s="454"/>
      <c r="BX6" s="454"/>
      <c r="BY6" s="454"/>
      <c r="BZ6" s="454"/>
      <c r="CA6" s="454"/>
      <c r="CB6" s="454"/>
      <c r="CC6" s="455"/>
      <c r="CD6" s="493" t="s">
        <v>102</v>
      </c>
      <c r="CE6" s="413"/>
      <c r="CF6" s="413"/>
      <c r="CG6" s="413"/>
      <c r="CH6" s="413"/>
      <c r="CI6" s="413"/>
      <c r="CJ6" s="413"/>
      <c r="CK6" s="413"/>
      <c r="CL6" s="413"/>
      <c r="CM6" s="413"/>
      <c r="CN6" s="413"/>
      <c r="CO6" s="413"/>
      <c r="CP6" s="413"/>
      <c r="CQ6" s="413"/>
      <c r="CR6" s="413"/>
      <c r="CS6" s="494"/>
      <c r="CT6" s="596">
        <v>91.3</v>
      </c>
      <c r="CU6" s="597"/>
      <c r="CV6" s="597"/>
      <c r="CW6" s="597"/>
      <c r="CX6" s="597"/>
      <c r="CY6" s="597"/>
      <c r="CZ6" s="597"/>
      <c r="DA6" s="598"/>
      <c r="DB6" s="596">
        <v>94.8</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103</v>
      </c>
      <c r="AN7" s="410"/>
      <c r="AO7" s="410"/>
      <c r="AP7" s="410"/>
      <c r="AQ7" s="410"/>
      <c r="AR7" s="410"/>
      <c r="AS7" s="410"/>
      <c r="AT7" s="411"/>
      <c r="AU7" s="511" t="s">
        <v>100</v>
      </c>
      <c r="AV7" s="512"/>
      <c r="AW7" s="512"/>
      <c r="AX7" s="512"/>
      <c r="AY7" s="467" t="s">
        <v>104</v>
      </c>
      <c r="AZ7" s="468"/>
      <c r="BA7" s="468"/>
      <c r="BB7" s="468"/>
      <c r="BC7" s="468"/>
      <c r="BD7" s="468"/>
      <c r="BE7" s="468"/>
      <c r="BF7" s="468"/>
      <c r="BG7" s="468"/>
      <c r="BH7" s="468"/>
      <c r="BI7" s="468"/>
      <c r="BJ7" s="468"/>
      <c r="BK7" s="468"/>
      <c r="BL7" s="468"/>
      <c r="BM7" s="469"/>
      <c r="BN7" s="453">
        <v>49808</v>
      </c>
      <c r="BO7" s="454"/>
      <c r="BP7" s="454"/>
      <c r="BQ7" s="454"/>
      <c r="BR7" s="454"/>
      <c r="BS7" s="454"/>
      <c r="BT7" s="454"/>
      <c r="BU7" s="455"/>
      <c r="BV7" s="453">
        <v>26076</v>
      </c>
      <c r="BW7" s="454"/>
      <c r="BX7" s="454"/>
      <c r="BY7" s="454"/>
      <c r="BZ7" s="454"/>
      <c r="CA7" s="454"/>
      <c r="CB7" s="454"/>
      <c r="CC7" s="455"/>
      <c r="CD7" s="493" t="s">
        <v>105</v>
      </c>
      <c r="CE7" s="413"/>
      <c r="CF7" s="413"/>
      <c r="CG7" s="413"/>
      <c r="CH7" s="413"/>
      <c r="CI7" s="413"/>
      <c r="CJ7" s="413"/>
      <c r="CK7" s="413"/>
      <c r="CL7" s="413"/>
      <c r="CM7" s="413"/>
      <c r="CN7" s="413"/>
      <c r="CO7" s="413"/>
      <c r="CP7" s="413"/>
      <c r="CQ7" s="413"/>
      <c r="CR7" s="413"/>
      <c r="CS7" s="494"/>
      <c r="CT7" s="453">
        <v>8219415</v>
      </c>
      <c r="CU7" s="454"/>
      <c r="CV7" s="454"/>
      <c r="CW7" s="454"/>
      <c r="CX7" s="454"/>
      <c r="CY7" s="454"/>
      <c r="CZ7" s="454"/>
      <c r="DA7" s="455"/>
      <c r="DB7" s="453">
        <v>7828751</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106</v>
      </c>
      <c r="AN8" s="410"/>
      <c r="AO8" s="410"/>
      <c r="AP8" s="410"/>
      <c r="AQ8" s="410"/>
      <c r="AR8" s="410"/>
      <c r="AS8" s="410"/>
      <c r="AT8" s="411"/>
      <c r="AU8" s="511" t="s">
        <v>107</v>
      </c>
      <c r="AV8" s="512"/>
      <c r="AW8" s="512"/>
      <c r="AX8" s="512"/>
      <c r="AY8" s="467" t="s">
        <v>108</v>
      </c>
      <c r="AZ8" s="468"/>
      <c r="BA8" s="468"/>
      <c r="BB8" s="468"/>
      <c r="BC8" s="468"/>
      <c r="BD8" s="468"/>
      <c r="BE8" s="468"/>
      <c r="BF8" s="468"/>
      <c r="BG8" s="468"/>
      <c r="BH8" s="468"/>
      <c r="BI8" s="468"/>
      <c r="BJ8" s="468"/>
      <c r="BK8" s="468"/>
      <c r="BL8" s="468"/>
      <c r="BM8" s="469"/>
      <c r="BN8" s="453">
        <v>1011647</v>
      </c>
      <c r="BO8" s="454"/>
      <c r="BP8" s="454"/>
      <c r="BQ8" s="454"/>
      <c r="BR8" s="454"/>
      <c r="BS8" s="454"/>
      <c r="BT8" s="454"/>
      <c r="BU8" s="455"/>
      <c r="BV8" s="453">
        <v>994107</v>
      </c>
      <c r="BW8" s="454"/>
      <c r="BX8" s="454"/>
      <c r="BY8" s="454"/>
      <c r="BZ8" s="454"/>
      <c r="CA8" s="454"/>
      <c r="CB8" s="454"/>
      <c r="CC8" s="455"/>
      <c r="CD8" s="493" t="s">
        <v>109</v>
      </c>
      <c r="CE8" s="413"/>
      <c r="CF8" s="413"/>
      <c r="CG8" s="413"/>
      <c r="CH8" s="413"/>
      <c r="CI8" s="413"/>
      <c r="CJ8" s="413"/>
      <c r="CK8" s="413"/>
      <c r="CL8" s="413"/>
      <c r="CM8" s="413"/>
      <c r="CN8" s="413"/>
      <c r="CO8" s="413"/>
      <c r="CP8" s="413"/>
      <c r="CQ8" s="413"/>
      <c r="CR8" s="413"/>
      <c r="CS8" s="494"/>
      <c r="CT8" s="556">
        <v>0.67</v>
      </c>
      <c r="CU8" s="557"/>
      <c r="CV8" s="557"/>
      <c r="CW8" s="557"/>
      <c r="CX8" s="557"/>
      <c r="CY8" s="557"/>
      <c r="CZ8" s="557"/>
      <c r="DA8" s="558"/>
      <c r="DB8" s="556">
        <v>0.68</v>
      </c>
      <c r="DC8" s="557"/>
      <c r="DD8" s="557"/>
      <c r="DE8" s="557"/>
      <c r="DF8" s="557"/>
      <c r="DG8" s="557"/>
      <c r="DH8" s="557"/>
      <c r="DI8" s="558"/>
    </row>
    <row r="9" spans="1:119" ht="18.75" customHeight="1" thickBot="1" x14ac:dyDescent="0.2">
      <c r="A9" s="178"/>
      <c r="B9" s="585" t="s">
        <v>110</v>
      </c>
      <c r="C9" s="586"/>
      <c r="D9" s="586"/>
      <c r="E9" s="586"/>
      <c r="F9" s="586"/>
      <c r="G9" s="586"/>
      <c r="H9" s="586"/>
      <c r="I9" s="586"/>
      <c r="J9" s="586"/>
      <c r="K9" s="504"/>
      <c r="L9" s="587" t="s">
        <v>111</v>
      </c>
      <c r="M9" s="588"/>
      <c r="N9" s="588"/>
      <c r="O9" s="588"/>
      <c r="P9" s="588"/>
      <c r="Q9" s="589"/>
      <c r="R9" s="590">
        <v>31165</v>
      </c>
      <c r="S9" s="591"/>
      <c r="T9" s="591"/>
      <c r="U9" s="591"/>
      <c r="V9" s="592"/>
      <c r="W9" s="522" t="s">
        <v>112</v>
      </c>
      <c r="X9" s="523"/>
      <c r="Y9" s="523"/>
      <c r="Z9" s="523"/>
      <c r="AA9" s="523"/>
      <c r="AB9" s="523"/>
      <c r="AC9" s="523"/>
      <c r="AD9" s="523"/>
      <c r="AE9" s="523"/>
      <c r="AF9" s="523"/>
      <c r="AG9" s="523"/>
      <c r="AH9" s="523"/>
      <c r="AI9" s="523"/>
      <c r="AJ9" s="523"/>
      <c r="AK9" s="523"/>
      <c r="AL9" s="593"/>
      <c r="AM9" s="510" t="s">
        <v>113</v>
      </c>
      <c r="AN9" s="410"/>
      <c r="AO9" s="410"/>
      <c r="AP9" s="410"/>
      <c r="AQ9" s="410"/>
      <c r="AR9" s="410"/>
      <c r="AS9" s="410"/>
      <c r="AT9" s="411"/>
      <c r="AU9" s="511" t="s">
        <v>92</v>
      </c>
      <c r="AV9" s="512"/>
      <c r="AW9" s="512"/>
      <c r="AX9" s="512"/>
      <c r="AY9" s="467" t="s">
        <v>114</v>
      </c>
      <c r="AZ9" s="468"/>
      <c r="BA9" s="468"/>
      <c r="BB9" s="468"/>
      <c r="BC9" s="468"/>
      <c r="BD9" s="468"/>
      <c r="BE9" s="468"/>
      <c r="BF9" s="468"/>
      <c r="BG9" s="468"/>
      <c r="BH9" s="468"/>
      <c r="BI9" s="468"/>
      <c r="BJ9" s="468"/>
      <c r="BK9" s="468"/>
      <c r="BL9" s="468"/>
      <c r="BM9" s="469"/>
      <c r="BN9" s="453">
        <v>17540</v>
      </c>
      <c r="BO9" s="454"/>
      <c r="BP9" s="454"/>
      <c r="BQ9" s="454"/>
      <c r="BR9" s="454"/>
      <c r="BS9" s="454"/>
      <c r="BT9" s="454"/>
      <c r="BU9" s="455"/>
      <c r="BV9" s="453">
        <v>520252</v>
      </c>
      <c r="BW9" s="454"/>
      <c r="BX9" s="454"/>
      <c r="BY9" s="454"/>
      <c r="BZ9" s="454"/>
      <c r="CA9" s="454"/>
      <c r="CB9" s="454"/>
      <c r="CC9" s="455"/>
      <c r="CD9" s="493" t="s">
        <v>115</v>
      </c>
      <c r="CE9" s="413"/>
      <c r="CF9" s="413"/>
      <c r="CG9" s="413"/>
      <c r="CH9" s="413"/>
      <c r="CI9" s="413"/>
      <c r="CJ9" s="413"/>
      <c r="CK9" s="413"/>
      <c r="CL9" s="413"/>
      <c r="CM9" s="413"/>
      <c r="CN9" s="413"/>
      <c r="CO9" s="413"/>
      <c r="CP9" s="413"/>
      <c r="CQ9" s="413"/>
      <c r="CR9" s="413"/>
      <c r="CS9" s="494"/>
      <c r="CT9" s="450">
        <v>11</v>
      </c>
      <c r="CU9" s="451"/>
      <c r="CV9" s="451"/>
      <c r="CW9" s="451"/>
      <c r="CX9" s="451"/>
      <c r="CY9" s="451"/>
      <c r="CZ9" s="451"/>
      <c r="DA9" s="452"/>
      <c r="DB9" s="450">
        <v>11.9</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116</v>
      </c>
      <c r="M10" s="410"/>
      <c r="N10" s="410"/>
      <c r="O10" s="410"/>
      <c r="P10" s="410"/>
      <c r="Q10" s="411"/>
      <c r="R10" s="406">
        <v>33354</v>
      </c>
      <c r="S10" s="407"/>
      <c r="T10" s="407"/>
      <c r="U10" s="407"/>
      <c r="V10" s="466"/>
      <c r="W10" s="594"/>
      <c r="X10" s="404"/>
      <c r="Y10" s="404"/>
      <c r="Z10" s="404"/>
      <c r="AA10" s="404"/>
      <c r="AB10" s="404"/>
      <c r="AC10" s="404"/>
      <c r="AD10" s="404"/>
      <c r="AE10" s="404"/>
      <c r="AF10" s="404"/>
      <c r="AG10" s="404"/>
      <c r="AH10" s="404"/>
      <c r="AI10" s="404"/>
      <c r="AJ10" s="404"/>
      <c r="AK10" s="404"/>
      <c r="AL10" s="595"/>
      <c r="AM10" s="510" t="s">
        <v>117</v>
      </c>
      <c r="AN10" s="410"/>
      <c r="AO10" s="410"/>
      <c r="AP10" s="410"/>
      <c r="AQ10" s="410"/>
      <c r="AR10" s="410"/>
      <c r="AS10" s="410"/>
      <c r="AT10" s="411"/>
      <c r="AU10" s="511" t="s">
        <v>118</v>
      </c>
      <c r="AV10" s="512"/>
      <c r="AW10" s="512"/>
      <c r="AX10" s="512"/>
      <c r="AY10" s="467" t="s">
        <v>119</v>
      </c>
      <c r="AZ10" s="468"/>
      <c r="BA10" s="468"/>
      <c r="BB10" s="468"/>
      <c r="BC10" s="468"/>
      <c r="BD10" s="468"/>
      <c r="BE10" s="468"/>
      <c r="BF10" s="468"/>
      <c r="BG10" s="468"/>
      <c r="BH10" s="468"/>
      <c r="BI10" s="468"/>
      <c r="BJ10" s="468"/>
      <c r="BK10" s="468"/>
      <c r="BL10" s="468"/>
      <c r="BM10" s="469"/>
      <c r="BN10" s="453">
        <v>860170</v>
      </c>
      <c r="BO10" s="454"/>
      <c r="BP10" s="454"/>
      <c r="BQ10" s="454"/>
      <c r="BR10" s="454"/>
      <c r="BS10" s="454"/>
      <c r="BT10" s="454"/>
      <c r="BU10" s="455"/>
      <c r="BV10" s="453">
        <v>218</v>
      </c>
      <c r="BW10" s="454"/>
      <c r="BX10" s="454"/>
      <c r="BY10" s="454"/>
      <c r="BZ10" s="454"/>
      <c r="CA10" s="454"/>
      <c r="CB10" s="454"/>
      <c r="CC10" s="45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121</v>
      </c>
      <c r="M11" s="415"/>
      <c r="N11" s="415"/>
      <c r="O11" s="415"/>
      <c r="P11" s="415"/>
      <c r="Q11" s="416"/>
      <c r="R11" s="582" t="s">
        <v>122</v>
      </c>
      <c r="S11" s="583"/>
      <c r="T11" s="583"/>
      <c r="U11" s="583"/>
      <c r="V11" s="584"/>
      <c r="W11" s="594"/>
      <c r="X11" s="404"/>
      <c r="Y11" s="404"/>
      <c r="Z11" s="404"/>
      <c r="AA11" s="404"/>
      <c r="AB11" s="404"/>
      <c r="AC11" s="404"/>
      <c r="AD11" s="404"/>
      <c r="AE11" s="404"/>
      <c r="AF11" s="404"/>
      <c r="AG11" s="404"/>
      <c r="AH11" s="404"/>
      <c r="AI11" s="404"/>
      <c r="AJ11" s="404"/>
      <c r="AK11" s="404"/>
      <c r="AL11" s="595"/>
      <c r="AM11" s="510" t="s">
        <v>123</v>
      </c>
      <c r="AN11" s="410"/>
      <c r="AO11" s="410"/>
      <c r="AP11" s="410"/>
      <c r="AQ11" s="410"/>
      <c r="AR11" s="410"/>
      <c r="AS11" s="410"/>
      <c r="AT11" s="411"/>
      <c r="AU11" s="511" t="s">
        <v>124</v>
      </c>
      <c r="AV11" s="512"/>
      <c r="AW11" s="512"/>
      <c r="AX11" s="512"/>
      <c r="AY11" s="467" t="s">
        <v>125</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126</v>
      </c>
      <c r="CE11" s="413"/>
      <c r="CF11" s="413"/>
      <c r="CG11" s="413"/>
      <c r="CH11" s="413"/>
      <c r="CI11" s="413"/>
      <c r="CJ11" s="413"/>
      <c r="CK11" s="413"/>
      <c r="CL11" s="413"/>
      <c r="CM11" s="413"/>
      <c r="CN11" s="413"/>
      <c r="CO11" s="413"/>
      <c r="CP11" s="413"/>
      <c r="CQ11" s="413"/>
      <c r="CR11" s="413"/>
      <c r="CS11" s="494"/>
      <c r="CT11" s="556" t="s">
        <v>127</v>
      </c>
      <c r="CU11" s="557"/>
      <c r="CV11" s="557"/>
      <c r="CW11" s="557"/>
      <c r="CX11" s="557"/>
      <c r="CY11" s="557"/>
      <c r="CZ11" s="557"/>
      <c r="DA11" s="558"/>
      <c r="DB11" s="556" t="s">
        <v>128</v>
      </c>
      <c r="DC11" s="557"/>
      <c r="DD11" s="557"/>
      <c r="DE11" s="557"/>
      <c r="DF11" s="557"/>
      <c r="DG11" s="557"/>
      <c r="DH11" s="557"/>
      <c r="DI11" s="558"/>
    </row>
    <row r="12" spans="1:119" ht="18.75" customHeight="1" x14ac:dyDescent="0.15">
      <c r="A12" s="178"/>
      <c r="B12" s="559" t="s">
        <v>129</v>
      </c>
      <c r="C12" s="560"/>
      <c r="D12" s="560"/>
      <c r="E12" s="560"/>
      <c r="F12" s="560"/>
      <c r="G12" s="560"/>
      <c r="H12" s="560"/>
      <c r="I12" s="560"/>
      <c r="J12" s="560"/>
      <c r="K12" s="561"/>
      <c r="L12" s="568" t="s">
        <v>130</v>
      </c>
      <c r="M12" s="569"/>
      <c r="N12" s="569"/>
      <c r="O12" s="569"/>
      <c r="P12" s="569"/>
      <c r="Q12" s="570"/>
      <c r="R12" s="571">
        <v>31373</v>
      </c>
      <c r="S12" s="572"/>
      <c r="T12" s="572"/>
      <c r="U12" s="572"/>
      <c r="V12" s="573"/>
      <c r="W12" s="574" t="s">
        <v>1</v>
      </c>
      <c r="X12" s="512"/>
      <c r="Y12" s="512"/>
      <c r="Z12" s="512"/>
      <c r="AA12" s="512"/>
      <c r="AB12" s="575"/>
      <c r="AC12" s="576" t="s">
        <v>131</v>
      </c>
      <c r="AD12" s="577"/>
      <c r="AE12" s="577"/>
      <c r="AF12" s="577"/>
      <c r="AG12" s="578"/>
      <c r="AH12" s="576" t="s">
        <v>132</v>
      </c>
      <c r="AI12" s="577"/>
      <c r="AJ12" s="577"/>
      <c r="AK12" s="577"/>
      <c r="AL12" s="579"/>
      <c r="AM12" s="510" t="s">
        <v>133</v>
      </c>
      <c r="AN12" s="410"/>
      <c r="AO12" s="410"/>
      <c r="AP12" s="410"/>
      <c r="AQ12" s="410"/>
      <c r="AR12" s="410"/>
      <c r="AS12" s="410"/>
      <c r="AT12" s="411"/>
      <c r="AU12" s="511" t="s">
        <v>134</v>
      </c>
      <c r="AV12" s="512"/>
      <c r="AW12" s="512"/>
      <c r="AX12" s="512"/>
      <c r="AY12" s="467" t="s">
        <v>135</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70937</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137</v>
      </c>
      <c r="CU12" s="557"/>
      <c r="CV12" s="557"/>
      <c r="CW12" s="557"/>
      <c r="CX12" s="557"/>
      <c r="CY12" s="557"/>
      <c r="CZ12" s="557"/>
      <c r="DA12" s="558"/>
      <c r="DB12" s="556" t="s">
        <v>137</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138</v>
      </c>
      <c r="N13" s="538"/>
      <c r="O13" s="538"/>
      <c r="P13" s="538"/>
      <c r="Q13" s="539"/>
      <c r="R13" s="540">
        <v>31045</v>
      </c>
      <c r="S13" s="541"/>
      <c r="T13" s="541"/>
      <c r="U13" s="541"/>
      <c r="V13" s="542"/>
      <c r="W13" s="543" t="s">
        <v>139</v>
      </c>
      <c r="X13" s="439"/>
      <c r="Y13" s="439"/>
      <c r="Z13" s="439"/>
      <c r="AA13" s="439"/>
      <c r="AB13" s="440"/>
      <c r="AC13" s="406">
        <v>1145</v>
      </c>
      <c r="AD13" s="407"/>
      <c r="AE13" s="407"/>
      <c r="AF13" s="407"/>
      <c r="AG13" s="408"/>
      <c r="AH13" s="406">
        <v>1187</v>
      </c>
      <c r="AI13" s="407"/>
      <c r="AJ13" s="407"/>
      <c r="AK13" s="407"/>
      <c r="AL13" s="466"/>
      <c r="AM13" s="510" t="s">
        <v>140</v>
      </c>
      <c r="AN13" s="410"/>
      <c r="AO13" s="410"/>
      <c r="AP13" s="410"/>
      <c r="AQ13" s="410"/>
      <c r="AR13" s="410"/>
      <c r="AS13" s="410"/>
      <c r="AT13" s="411"/>
      <c r="AU13" s="511" t="s">
        <v>134</v>
      </c>
      <c r="AV13" s="512"/>
      <c r="AW13" s="512"/>
      <c r="AX13" s="512"/>
      <c r="AY13" s="467" t="s">
        <v>141</v>
      </c>
      <c r="AZ13" s="468"/>
      <c r="BA13" s="468"/>
      <c r="BB13" s="468"/>
      <c r="BC13" s="468"/>
      <c r="BD13" s="468"/>
      <c r="BE13" s="468"/>
      <c r="BF13" s="468"/>
      <c r="BG13" s="468"/>
      <c r="BH13" s="468"/>
      <c r="BI13" s="468"/>
      <c r="BJ13" s="468"/>
      <c r="BK13" s="468"/>
      <c r="BL13" s="468"/>
      <c r="BM13" s="469"/>
      <c r="BN13" s="453">
        <v>877710</v>
      </c>
      <c r="BO13" s="454"/>
      <c r="BP13" s="454"/>
      <c r="BQ13" s="454"/>
      <c r="BR13" s="454"/>
      <c r="BS13" s="454"/>
      <c r="BT13" s="454"/>
      <c r="BU13" s="455"/>
      <c r="BV13" s="453">
        <v>449533</v>
      </c>
      <c r="BW13" s="454"/>
      <c r="BX13" s="454"/>
      <c r="BY13" s="454"/>
      <c r="BZ13" s="454"/>
      <c r="CA13" s="454"/>
      <c r="CB13" s="454"/>
      <c r="CC13" s="455"/>
      <c r="CD13" s="493" t="s">
        <v>142</v>
      </c>
      <c r="CE13" s="413"/>
      <c r="CF13" s="413"/>
      <c r="CG13" s="413"/>
      <c r="CH13" s="413"/>
      <c r="CI13" s="413"/>
      <c r="CJ13" s="413"/>
      <c r="CK13" s="413"/>
      <c r="CL13" s="413"/>
      <c r="CM13" s="413"/>
      <c r="CN13" s="413"/>
      <c r="CO13" s="413"/>
      <c r="CP13" s="413"/>
      <c r="CQ13" s="413"/>
      <c r="CR13" s="413"/>
      <c r="CS13" s="494"/>
      <c r="CT13" s="450">
        <v>8.8000000000000007</v>
      </c>
      <c r="CU13" s="451"/>
      <c r="CV13" s="451"/>
      <c r="CW13" s="451"/>
      <c r="CX13" s="451"/>
      <c r="CY13" s="451"/>
      <c r="CZ13" s="451"/>
      <c r="DA13" s="452"/>
      <c r="DB13" s="450">
        <v>9.1</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143</v>
      </c>
      <c r="M14" s="580"/>
      <c r="N14" s="580"/>
      <c r="O14" s="580"/>
      <c r="P14" s="580"/>
      <c r="Q14" s="581"/>
      <c r="R14" s="540">
        <v>31719</v>
      </c>
      <c r="S14" s="541"/>
      <c r="T14" s="541"/>
      <c r="U14" s="541"/>
      <c r="V14" s="542"/>
      <c r="W14" s="544"/>
      <c r="X14" s="442"/>
      <c r="Y14" s="442"/>
      <c r="Z14" s="442"/>
      <c r="AA14" s="442"/>
      <c r="AB14" s="443"/>
      <c r="AC14" s="533">
        <v>7.7</v>
      </c>
      <c r="AD14" s="534"/>
      <c r="AE14" s="534"/>
      <c r="AF14" s="534"/>
      <c r="AG14" s="535"/>
      <c r="AH14" s="533">
        <v>7.3</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144</v>
      </c>
      <c r="CE14" s="491"/>
      <c r="CF14" s="491"/>
      <c r="CG14" s="491"/>
      <c r="CH14" s="491"/>
      <c r="CI14" s="491"/>
      <c r="CJ14" s="491"/>
      <c r="CK14" s="491"/>
      <c r="CL14" s="491"/>
      <c r="CM14" s="491"/>
      <c r="CN14" s="491"/>
      <c r="CO14" s="491"/>
      <c r="CP14" s="491"/>
      <c r="CQ14" s="491"/>
      <c r="CR14" s="491"/>
      <c r="CS14" s="492"/>
      <c r="CT14" s="550">
        <v>29.1</v>
      </c>
      <c r="CU14" s="551"/>
      <c r="CV14" s="551"/>
      <c r="CW14" s="551"/>
      <c r="CX14" s="551"/>
      <c r="CY14" s="551"/>
      <c r="CZ14" s="551"/>
      <c r="DA14" s="552"/>
      <c r="DB14" s="550">
        <v>52</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145</v>
      </c>
      <c r="N15" s="538"/>
      <c r="O15" s="538"/>
      <c r="P15" s="538"/>
      <c r="Q15" s="539"/>
      <c r="R15" s="540">
        <v>31400</v>
      </c>
      <c r="S15" s="541"/>
      <c r="T15" s="541"/>
      <c r="U15" s="541"/>
      <c r="V15" s="542"/>
      <c r="W15" s="543" t="s">
        <v>146</v>
      </c>
      <c r="X15" s="439"/>
      <c r="Y15" s="439"/>
      <c r="Z15" s="439"/>
      <c r="AA15" s="439"/>
      <c r="AB15" s="440"/>
      <c r="AC15" s="406">
        <v>4667</v>
      </c>
      <c r="AD15" s="407"/>
      <c r="AE15" s="407"/>
      <c r="AF15" s="407"/>
      <c r="AG15" s="408"/>
      <c r="AH15" s="406">
        <v>5503</v>
      </c>
      <c r="AI15" s="407"/>
      <c r="AJ15" s="407"/>
      <c r="AK15" s="407"/>
      <c r="AL15" s="466"/>
      <c r="AM15" s="510"/>
      <c r="AN15" s="410"/>
      <c r="AO15" s="410"/>
      <c r="AP15" s="410"/>
      <c r="AQ15" s="410"/>
      <c r="AR15" s="410"/>
      <c r="AS15" s="410"/>
      <c r="AT15" s="411"/>
      <c r="AU15" s="511"/>
      <c r="AV15" s="512"/>
      <c r="AW15" s="512"/>
      <c r="AX15" s="512"/>
      <c r="AY15" s="479" t="s">
        <v>147</v>
      </c>
      <c r="AZ15" s="480"/>
      <c r="BA15" s="480"/>
      <c r="BB15" s="480"/>
      <c r="BC15" s="480"/>
      <c r="BD15" s="480"/>
      <c r="BE15" s="480"/>
      <c r="BF15" s="480"/>
      <c r="BG15" s="480"/>
      <c r="BH15" s="480"/>
      <c r="BI15" s="480"/>
      <c r="BJ15" s="480"/>
      <c r="BK15" s="480"/>
      <c r="BL15" s="480"/>
      <c r="BM15" s="481"/>
      <c r="BN15" s="482">
        <v>4159785</v>
      </c>
      <c r="BO15" s="483"/>
      <c r="BP15" s="483"/>
      <c r="BQ15" s="483"/>
      <c r="BR15" s="483"/>
      <c r="BS15" s="483"/>
      <c r="BT15" s="483"/>
      <c r="BU15" s="484"/>
      <c r="BV15" s="482">
        <v>4271521</v>
      </c>
      <c r="BW15" s="483"/>
      <c r="BX15" s="483"/>
      <c r="BY15" s="483"/>
      <c r="BZ15" s="483"/>
      <c r="CA15" s="483"/>
      <c r="CB15" s="483"/>
      <c r="CC15" s="484"/>
      <c r="CD15" s="553" t="s">
        <v>148</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149</v>
      </c>
      <c r="M16" s="528"/>
      <c r="N16" s="528"/>
      <c r="O16" s="528"/>
      <c r="P16" s="528"/>
      <c r="Q16" s="529"/>
      <c r="R16" s="530" t="s">
        <v>150</v>
      </c>
      <c r="S16" s="531"/>
      <c r="T16" s="531"/>
      <c r="U16" s="531"/>
      <c r="V16" s="532"/>
      <c r="W16" s="544"/>
      <c r="X16" s="442"/>
      <c r="Y16" s="442"/>
      <c r="Z16" s="442"/>
      <c r="AA16" s="442"/>
      <c r="AB16" s="443"/>
      <c r="AC16" s="533">
        <v>31.3</v>
      </c>
      <c r="AD16" s="534"/>
      <c r="AE16" s="534"/>
      <c r="AF16" s="534"/>
      <c r="AG16" s="535"/>
      <c r="AH16" s="533">
        <v>33.799999999999997</v>
      </c>
      <c r="AI16" s="534"/>
      <c r="AJ16" s="534"/>
      <c r="AK16" s="534"/>
      <c r="AL16" s="536"/>
      <c r="AM16" s="510"/>
      <c r="AN16" s="410"/>
      <c r="AO16" s="410"/>
      <c r="AP16" s="410"/>
      <c r="AQ16" s="410"/>
      <c r="AR16" s="410"/>
      <c r="AS16" s="410"/>
      <c r="AT16" s="411"/>
      <c r="AU16" s="511"/>
      <c r="AV16" s="512"/>
      <c r="AW16" s="512"/>
      <c r="AX16" s="512"/>
      <c r="AY16" s="467" t="s">
        <v>151</v>
      </c>
      <c r="AZ16" s="468"/>
      <c r="BA16" s="468"/>
      <c r="BB16" s="468"/>
      <c r="BC16" s="468"/>
      <c r="BD16" s="468"/>
      <c r="BE16" s="468"/>
      <c r="BF16" s="468"/>
      <c r="BG16" s="468"/>
      <c r="BH16" s="468"/>
      <c r="BI16" s="468"/>
      <c r="BJ16" s="468"/>
      <c r="BK16" s="468"/>
      <c r="BL16" s="468"/>
      <c r="BM16" s="469"/>
      <c r="BN16" s="453">
        <v>6544560</v>
      </c>
      <c r="BO16" s="454"/>
      <c r="BP16" s="454"/>
      <c r="BQ16" s="454"/>
      <c r="BR16" s="454"/>
      <c r="BS16" s="454"/>
      <c r="BT16" s="454"/>
      <c r="BU16" s="455"/>
      <c r="BV16" s="453">
        <v>6264372</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152</v>
      </c>
      <c r="N17" s="547"/>
      <c r="O17" s="547"/>
      <c r="P17" s="547"/>
      <c r="Q17" s="548"/>
      <c r="R17" s="530" t="s">
        <v>150</v>
      </c>
      <c r="S17" s="531"/>
      <c r="T17" s="531"/>
      <c r="U17" s="531"/>
      <c r="V17" s="532"/>
      <c r="W17" s="543" t="s">
        <v>153</v>
      </c>
      <c r="X17" s="439"/>
      <c r="Y17" s="439"/>
      <c r="Z17" s="439"/>
      <c r="AA17" s="439"/>
      <c r="AB17" s="440"/>
      <c r="AC17" s="406">
        <v>9085</v>
      </c>
      <c r="AD17" s="407"/>
      <c r="AE17" s="407"/>
      <c r="AF17" s="407"/>
      <c r="AG17" s="408"/>
      <c r="AH17" s="406">
        <v>9579</v>
      </c>
      <c r="AI17" s="407"/>
      <c r="AJ17" s="407"/>
      <c r="AK17" s="407"/>
      <c r="AL17" s="466"/>
      <c r="AM17" s="510"/>
      <c r="AN17" s="410"/>
      <c r="AO17" s="410"/>
      <c r="AP17" s="410"/>
      <c r="AQ17" s="410"/>
      <c r="AR17" s="410"/>
      <c r="AS17" s="410"/>
      <c r="AT17" s="411"/>
      <c r="AU17" s="511"/>
      <c r="AV17" s="512"/>
      <c r="AW17" s="512"/>
      <c r="AX17" s="512"/>
      <c r="AY17" s="467" t="s">
        <v>154</v>
      </c>
      <c r="AZ17" s="468"/>
      <c r="BA17" s="468"/>
      <c r="BB17" s="468"/>
      <c r="BC17" s="468"/>
      <c r="BD17" s="468"/>
      <c r="BE17" s="468"/>
      <c r="BF17" s="468"/>
      <c r="BG17" s="468"/>
      <c r="BH17" s="468"/>
      <c r="BI17" s="468"/>
      <c r="BJ17" s="468"/>
      <c r="BK17" s="468"/>
      <c r="BL17" s="468"/>
      <c r="BM17" s="469"/>
      <c r="BN17" s="453">
        <v>5244739</v>
      </c>
      <c r="BO17" s="454"/>
      <c r="BP17" s="454"/>
      <c r="BQ17" s="454"/>
      <c r="BR17" s="454"/>
      <c r="BS17" s="454"/>
      <c r="BT17" s="454"/>
      <c r="BU17" s="455"/>
      <c r="BV17" s="453">
        <v>5390245</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155</v>
      </c>
      <c r="C18" s="504"/>
      <c r="D18" s="504"/>
      <c r="E18" s="505"/>
      <c r="F18" s="505"/>
      <c r="G18" s="505"/>
      <c r="H18" s="505"/>
      <c r="I18" s="505"/>
      <c r="J18" s="505"/>
      <c r="K18" s="505"/>
      <c r="L18" s="506">
        <v>170.46</v>
      </c>
      <c r="M18" s="506"/>
      <c r="N18" s="506"/>
      <c r="O18" s="506"/>
      <c r="P18" s="506"/>
      <c r="Q18" s="506"/>
      <c r="R18" s="507"/>
      <c r="S18" s="507"/>
      <c r="T18" s="507"/>
      <c r="U18" s="507"/>
      <c r="V18" s="508"/>
      <c r="W18" s="524"/>
      <c r="X18" s="525"/>
      <c r="Y18" s="525"/>
      <c r="Z18" s="525"/>
      <c r="AA18" s="525"/>
      <c r="AB18" s="549"/>
      <c r="AC18" s="423">
        <v>61</v>
      </c>
      <c r="AD18" s="424"/>
      <c r="AE18" s="424"/>
      <c r="AF18" s="424"/>
      <c r="AG18" s="509"/>
      <c r="AH18" s="423">
        <v>58.9</v>
      </c>
      <c r="AI18" s="424"/>
      <c r="AJ18" s="424"/>
      <c r="AK18" s="424"/>
      <c r="AL18" s="425"/>
      <c r="AM18" s="510"/>
      <c r="AN18" s="410"/>
      <c r="AO18" s="410"/>
      <c r="AP18" s="410"/>
      <c r="AQ18" s="410"/>
      <c r="AR18" s="410"/>
      <c r="AS18" s="410"/>
      <c r="AT18" s="411"/>
      <c r="AU18" s="511"/>
      <c r="AV18" s="512"/>
      <c r="AW18" s="512"/>
      <c r="AX18" s="512"/>
      <c r="AY18" s="467" t="s">
        <v>156</v>
      </c>
      <c r="AZ18" s="468"/>
      <c r="BA18" s="468"/>
      <c r="BB18" s="468"/>
      <c r="BC18" s="468"/>
      <c r="BD18" s="468"/>
      <c r="BE18" s="468"/>
      <c r="BF18" s="468"/>
      <c r="BG18" s="468"/>
      <c r="BH18" s="468"/>
      <c r="BI18" s="468"/>
      <c r="BJ18" s="468"/>
      <c r="BK18" s="468"/>
      <c r="BL18" s="468"/>
      <c r="BM18" s="469"/>
      <c r="BN18" s="453">
        <v>7235398</v>
      </c>
      <c r="BO18" s="454"/>
      <c r="BP18" s="454"/>
      <c r="BQ18" s="454"/>
      <c r="BR18" s="454"/>
      <c r="BS18" s="454"/>
      <c r="BT18" s="454"/>
      <c r="BU18" s="455"/>
      <c r="BV18" s="453">
        <v>7049755</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157</v>
      </c>
      <c r="C19" s="504"/>
      <c r="D19" s="504"/>
      <c r="E19" s="505"/>
      <c r="F19" s="505"/>
      <c r="G19" s="505"/>
      <c r="H19" s="505"/>
      <c r="I19" s="505"/>
      <c r="J19" s="505"/>
      <c r="K19" s="505"/>
      <c r="L19" s="513">
        <v>183</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158</v>
      </c>
      <c r="AZ19" s="468"/>
      <c r="BA19" s="468"/>
      <c r="BB19" s="468"/>
      <c r="BC19" s="468"/>
      <c r="BD19" s="468"/>
      <c r="BE19" s="468"/>
      <c r="BF19" s="468"/>
      <c r="BG19" s="468"/>
      <c r="BH19" s="468"/>
      <c r="BI19" s="468"/>
      <c r="BJ19" s="468"/>
      <c r="BK19" s="468"/>
      <c r="BL19" s="468"/>
      <c r="BM19" s="469"/>
      <c r="BN19" s="453">
        <v>10837784</v>
      </c>
      <c r="BO19" s="454"/>
      <c r="BP19" s="454"/>
      <c r="BQ19" s="454"/>
      <c r="BR19" s="454"/>
      <c r="BS19" s="454"/>
      <c r="BT19" s="454"/>
      <c r="BU19" s="455"/>
      <c r="BV19" s="453">
        <v>9540213</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159</v>
      </c>
      <c r="C20" s="504"/>
      <c r="D20" s="504"/>
      <c r="E20" s="505"/>
      <c r="F20" s="505"/>
      <c r="G20" s="505"/>
      <c r="H20" s="505"/>
      <c r="I20" s="505"/>
      <c r="J20" s="505"/>
      <c r="K20" s="505"/>
      <c r="L20" s="513">
        <v>12012</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160</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161</v>
      </c>
      <c r="C22" s="430"/>
      <c r="D22" s="431"/>
      <c r="E22" s="438" t="s">
        <v>1</v>
      </c>
      <c r="F22" s="439"/>
      <c r="G22" s="439"/>
      <c r="H22" s="439"/>
      <c r="I22" s="439"/>
      <c r="J22" s="439"/>
      <c r="K22" s="440"/>
      <c r="L22" s="438" t="s">
        <v>162</v>
      </c>
      <c r="M22" s="439"/>
      <c r="N22" s="439"/>
      <c r="O22" s="439"/>
      <c r="P22" s="440"/>
      <c r="Q22" s="444" t="s">
        <v>163</v>
      </c>
      <c r="R22" s="445"/>
      <c r="S22" s="445"/>
      <c r="T22" s="445"/>
      <c r="U22" s="445"/>
      <c r="V22" s="446"/>
      <c r="W22" s="495" t="s">
        <v>164</v>
      </c>
      <c r="X22" s="430"/>
      <c r="Y22" s="431"/>
      <c r="Z22" s="438" t="s">
        <v>1</v>
      </c>
      <c r="AA22" s="439"/>
      <c r="AB22" s="439"/>
      <c r="AC22" s="439"/>
      <c r="AD22" s="439"/>
      <c r="AE22" s="439"/>
      <c r="AF22" s="439"/>
      <c r="AG22" s="440"/>
      <c r="AH22" s="456" t="s">
        <v>165</v>
      </c>
      <c r="AI22" s="439"/>
      <c r="AJ22" s="439"/>
      <c r="AK22" s="439"/>
      <c r="AL22" s="440"/>
      <c r="AM22" s="456" t="s">
        <v>166</v>
      </c>
      <c r="AN22" s="457"/>
      <c r="AO22" s="457"/>
      <c r="AP22" s="457"/>
      <c r="AQ22" s="457"/>
      <c r="AR22" s="458"/>
      <c r="AS22" s="444" t="s">
        <v>163</v>
      </c>
      <c r="AT22" s="445"/>
      <c r="AU22" s="445"/>
      <c r="AV22" s="445"/>
      <c r="AW22" s="445"/>
      <c r="AX22" s="462"/>
      <c r="AY22" s="479" t="s">
        <v>167</v>
      </c>
      <c r="AZ22" s="480"/>
      <c r="BA22" s="480"/>
      <c r="BB22" s="480"/>
      <c r="BC22" s="480"/>
      <c r="BD22" s="480"/>
      <c r="BE22" s="480"/>
      <c r="BF22" s="480"/>
      <c r="BG22" s="480"/>
      <c r="BH22" s="480"/>
      <c r="BI22" s="480"/>
      <c r="BJ22" s="480"/>
      <c r="BK22" s="480"/>
      <c r="BL22" s="480"/>
      <c r="BM22" s="481"/>
      <c r="BN22" s="482">
        <v>12418173</v>
      </c>
      <c r="BO22" s="483"/>
      <c r="BP22" s="483"/>
      <c r="BQ22" s="483"/>
      <c r="BR22" s="483"/>
      <c r="BS22" s="483"/>
      <c r="BT22" s="483"/>
      <c r="BU22" s="484"/>
      <c r="BV22" s="482">
        <v>12582840</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168</v>
      </c>
      <c r="AZ23" s="468"/>
      <c r="BA23" s="468"/>
      <c r="BB23" s="468"/>
      <c r="BC23" s="468"/>
      <c r="BD23" s="468"/>
      <c r="BE23" s="468"/>
      <c r="BF23" s="468"/>
      <c r="BG23" s="468"/>
      <c r="BH23" s="468"/>
      <c r="BI23" s="468"/>
      <c r="BJ23" s="468"/>
      <c r="BK23" s="468"/>
      <c r="BL23" s="468"/>
      <c r="BM23" s="469"/>
      <c r="BN23" s="453">
        <v>10760340</v>
      </c>
      <c r="BO23" s="454"/>
      <c r="BP23" s="454"/>
      <c r="BQ23" s="454"/>
      <c r="BR23" s="454"/>
      <c r="BS23" s="454"/>
      <c r="BT23" s="454"/>
      <c r="BU23" s="455"/>
      <c r="BV23" s="453">
        <v>10738781</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169</v>
      </c>
      <c r="F24" s="410"/>
      <c r="G24" s="410"/>
      <c r="H24" s="410"/>
      <c r="I24" s="410"/>
      <c r="J24" s="410"/>
      <c r="K24" s="411"/>
      <c r="L24" s="406">
        <v>1</v>
      </c>
      <c r="M24" s="407"/>
      <c r="N24" s="407"/>
      <c r="O24" s="407"/>
      <c r="P24" s="408"/>
      <c r="Q24" s="406">
        <v>8455</v>
      </c>
      <c r="R24" s="407"/>
      <c r="S24" s="407"/>
      <c r="T24" s="407"/>
      <c r="U24" s="407"/>
      <c r="V24" s="408"/>
      <c r="W24" s="496"/>
      <c r="X24" s="433"/>
      <c r="Y24" s="434"/>
      <c r="Z24" s="409" t="s">
        <v>170</v>
      </c>
      <c r="AA24" s="410"/>
      <c r="AB24" s="410"/>
      <c r="AC24" s="410"/>
      <c r="AD24" s="410"/>
      <c r="AE24" s="410"/>
      <c r="AF24" s="410"/>
      <c r="AG24" s="411"/>
      <c r="AH24" s="406">
        <v>222</v>
      </c>
      <c r="AI24" s="407"/>
      <c r="AJ24" s="407"/>
      <c r="AK24" s="407"/>
      <c r="AL24" s="408"/>
      <c r="AM24" s="406">
        <v>702630</v>
      </c>
      <c r="AN24" s="407"/>
      <c r="AO24" s="407"/>
      <c r="AP24" s="407"/>
      <c r="AQ24" s="407"/>
      <c r="AR24" s="408"/>
      <c r="AS24" s="406">
        <v>3165</v>
      </c>
      <c r="AT24" s="407"/>
      <c r="AU24" s="407"/>
      <c r="AV24" s="407"/>
      <c r="AW24" s="407"/>
      <c r="AX24" s="466"/>
      <c r="AY24" s="426" t="s">
        <v>171</v>
      </c>
      <c r="AZ24" s="427"/>
      <c r="BA24" s="427"/>
      <c r="BB24" s="427"/>
      <c r="BC24" s="427"/>
      <c r="BD24" s="427"/>
      <c r="BE24" s="427"/>
      <c r="BF24" s="427"/>
      <c r="BG24" s="427"/>
      <c r="BH24" s="427"/>
      <c r="BI24" s="427"/>
      <c r="BJ24" s="427"/>
      <c r="BK24" s="427"/>
      <c r="BL24" s="427"/>
      <c r="BM24" s="428"/>
      <c r="BN24" s="453">
        <v>6160900</v>
      </c>
      <c r="BO24" s="454"/>
      <c r="BP24" s="454"/>
      <c r="BQ24" s="454"/>
      <c r="BR24" s="454"/>
      <c r="BS24" s="454"/>
      <c r="BT24" s="454"/>
      <c r="BU24" s="455"/>
      <c r="BV24" s="453">
        <v>6391995</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172</v>
      </c>
      <c r="F25" s="410"/>
      <c r="G25" s="410"/>
      <c r="H25" s="410"/>
      <c r="I25" s="410"/>
      <c r="J25" s="410"/>
      <c r="K25" s="411"/>
      <c r="L25" s="406">
        <v>1</v>
      </c>
      <c r="M25" s="407"/>
      <c r="N25" s="407"/>
      <c r="O25" s="407"/>
      <c r="P25" s="408"/>
      <c r="Q25" s="406">
        <v>6700</v>
      </c>
      <c r="R25" s="407"/>
      <c r="S25" s="407"/>
      <c r="T25" s="407"/>
      <c r="U25" s="407"/>
      <c r="V25" s="408"/>
      <c r="W25" s="496"/>
      <c r="X25" s="433"/>
      <c r="Y25" s="434"/>
      <c r="Z25" s="409" t="s">
        <v>173</v>
      </c>
      <c r="AA25" s="410"/>
      <c r="AB25" s="410"/>
      <c r="AC25" s="410"/>
      <c r="AD25" s="410"/>
      <c r="AE25" s="410"/>
      <c r="AF25" s="410"/>
      <c r="AG25" s="411"/>
      <c r="AH25" s="406" t="s">
        <v>137</v>
      </c>
      <c r="AI25" s="407"/>
      <c r="AJ25" s="407"/>
      <c r="AK25" s="407"/>
      <c r="AL25" s="408"/>
      <c r="AM25" s="406" t="s">
        <v>174</v>
      </c>
      <c r="AN25" s="407"/>
      <c r="AO25" s="407"/>
      <c r="AP25" s="407"/>
      <c r="AQ25" s="407"/>
      <c r="AR25" s="408"/>
      <c r="AS25" s="406" t="s">
        <v>174</v>
      </c>
      <c r="AT25" s="407"/>
      <c r="AU25" s="407"/>
      <c r="AV25" s="407"/>
      <c r="AW25" s="407"/>
      <c r="AX25" s="466"/>
      <c r="AY25" s="479" t="s">
        <v>175</v>
      </c>
      <c r="AZ25" s="480"/>
      <c r="BA25" s="480"/>
      <c r="BB25" s="480"/>
      <c r="BC25" s="480"/>
      <c r="BD25" s="480"/>
      <c r="BE25" s="480"/>
      <c r="BF25" s="480"/>
      <c r="BG25" s="480"/>
      <c r="BH25" s="480"/>
      <c r="BI25" s="480"/>
      <c r="BJ25" s="480"/>
      <c r="BK25" s="480"/>
      <c r="BL25" s="480"/>
      <c r="BM25" s="481"/>
      <c r="BN25" s="482">
        <v>480374</v>
      </c>
      <c r="BO25" s="483"/>
      <c r="BP25" s="483"/>
      <c r="BQ25" s="483"/>
      <c r="BR25" s="483"/>
      <c r="BS25" s="483"/>
      <c r="BT25" s="483"/>
      <c r="BU25" s="484"/>
      <c r="BV25" s="482">
        <v>370781</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176</v>
      </c>
      <c r="F26" s="410"/>
      <c r="G26" s="410"/>
      <c r="H26" s="410"/>
      <c r="I26" s="410"/>
      <c r="J26" s="410"/>
      <c r="K26" s="411"/>
      <c r="L26" s="406">
        <v>1</v>
      </c>
      <c r="M26" s="407"/>
      <c r="N26" s="407"/>
      <c r="O26" s="407"/>
      <c r="P26" s="408"/>
      <c r="Q26" s="406">
        <v>6080</v>
      </c>
      <c r="R26" s="407"/>
      <c r="S26" s="407"/>
      <c r="T26" s="407"/>
      <c r="U26" s="407"/>
      <c r="V26" s="408"/>
      <c r="W26" s="496"/>
      <c r="X26" s="433"/>
      <c r="Y26" s="434"/>
      <c r="Z26" s="409" t="s">
        <v>177</v>
      </c>
      <c r="AA26" s="464"/>
      <c r="AB26" s="464"/>
      <c r="AC26" s="464"/>
      <c r="AD26" s="464"/>
      <c r="AE26" s="464"/>
      <c r="AF26" s="464"/>
      <c r="AG26" s="465"/>
      <c r="AH26" s="406">
        <v>10</v>
      </c>
      <c r="AI26" s="407"/>
      <c r="AJ26" s="407"/>
      <c r="AK26" s="407"/>
      <c r="AL26" s="408"/>
      <c r="AM26" s="406">
        <v>30560</v>
      </c>
      <c r="AN26" s="407"/>
      <c r="AO26" s="407"/>
      <c r="AP26" s="407"/>
      <c r="AQ26" s="407"/>
      <c r="AR26" s="408"/>
      <c r="AS26" s="406">
        <v>3056</v>
      </c>
      <c r="AT26" s="407"/>
      <c r="AU26" s="407"/>
      <c r="AV26" s="407"/>
      <c r="AW26" s="407"/>
      <c r="AX26" s="466"/>
      <c r="AY26" s="493" t="s">
        <v>178</v>
      </c>
      <c r="AZ26" s="413"/>
      <c r="BA26" s="413"/>
      <c r="BB26" s="413"/>
      <c r="BC26" s="413"/>
      <c r="BD26" s="413"/>
      <c r="BE26" s="413"/>
      <c r="BF26" s="413"/>
      <c r="BG26" s="413"/>
      <c r="BH26" s="413"/>
      <c r="BI26" s="413"/>
      <c r="BJ26" s="413"/>
      <c r="BK26" s="413"/>
      <c r="BL26" s="413"/>
      <c r="BM26" s="494"/>
      <c r="BN26" s="453" t="s">
        <v>174</v>
      </c>
      <c r="BO26" s="454"/>
      <c r="BP26" s="454"/>
      <c r="BQ26" s="454"/>
      <c r="BR26" s="454"/>
      <c r="BS26" s="454"/>
      <c r="BT26" s="454"/>
      <c r="BU26" s="455"/>
      <c r="BV26" s="453" t="s">
        <v>174</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179</v>
      </c>
      <c r="F27" s="410"/>
      <c r="G27" s="410"/>
      <c r="H27" s="410"/>
      <c r="I27" s="410"/>
      <c r="J27" s="410"/>
      <c r="K27" s="411"/>
      <c r="L27" s="406">
        <v>1</v>
      </c>
      <c r="M27" s="407"/>
      <c r="N27" s="407"/>
      <c r="O27" s="407"/>
      <c r="P27" s="408"/>
      <c r="Q27" s="406">
        <v>4180</v>
      </c>
      <c r="R27" s="407"/>
      <c r="S27" s="407"/>
      <c r="T27" s="407"/>
      <c r="U27" s="407"/>
      <c r="V27" s="408"/>
      <c r="W27" s="496"/>
      <c r="X27" s="433"/>
      <c r="Y27" s="434"/>
      <c r="Z27" s="409" t="s">
        <v>180</v>
      </c>
      <c r="AA27" s="410"/>
      <c r="AB27" s="410"/>
      <c r="AC27" s="410"/>
      <c r="AD27" s="410"/>
      <c r="AE27" s="410"/>
      <c r="AF27" s="410"/>
      <c r="AG27" s="411"/>
      <c r="AH27" s="406">
        <v>4</v>
      </c>
      <c r="AI27" s="407"/>
      <c r="AJ27" s="407"/>
      <c r="AK27" s="407"/>
      <c r="AL27" s="408"/>
      <c r="AM27" s="406">
        <v>15332</v>
      </c>
      <c r="AN27" s="407"/>
      <c r="AO27" s="407"/>
      <c r="AP27" s="407"/>
      <c r="AQ27" s="407"/>
      <c r="AR27" s="408"/>
      <c r="AS27" s="406">
        <v>3833</v>
      </c>
      <c r="AT27" s="407"/>
      <c r="AU27" s="407"/>
      <c r="AV27" s="407"/>
      <c r="AW27" s="407"/>
      <c r="AX27" s="466"/>
      <c r="AY27" s="490" t="s">
        <v>181</v>
      </c>
      <c r="AZ27" s="491"/>
      <c r="BA27" s="491"/>
      <c r="BB27" s="491"/>
      <c r="BC27" s="491"/>
      <c r="BD27" s="491"/>
      <c r="BE27" s="491"/>
      <c r="BF27" s="491"/>
      <c r="BG27" s="491"/>
      <c r="BH27" s="491"/>
      <c r="BI27" s="491"/>
      <c r="BJ27" s="491"/>
      <c r="BK27" s="491"/>
      <c r="BL27" s="491"/>
      <c r="BM27" s="492"/>
      <c r="BN27" s="487">
        <v>180827</v>
      </c>
      <c r="BO27" s="488"/>
      <c r="BP27" s="488"/>
      <c r="BQ27" s="488"/>
      <c r="BR27" s="488"/>
      <c r="BS27" s="488"/>
      <c r="BT27" s="488"/>
      <c r="BU27" s="489"/>
      <c r="BV27" s="487">
        <v>180541</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182</v>
      </c>
      <c r="F28" s="410"/>
      <c r="G28" s="410"/>
      <c r="H28" s="410"/>
      <c r="I28" s="410"/>
      <c r="J28" s="410"/>
      <c r="K28" s="411"/>
      <c r="L28" s="406">
        <v>1</v>
      </c>
      <c r="M28" s="407"/>
      <c r="N28" s="407"/>
      <c r="O28" s="407"/>
      <c r="P28" s="408"/>
      <c r="Q28" s="406">
        <v>3373</v>
      </c>
      <c r="R28" s="407"/>
      <c r="S28" s="407"/>
      <c r="T28" s="407"/>
      <c r="U28" s="407"/>
      <c r="V28" s="408"/>
      <c r="W28" s="496"/>
      <c r="X28" s="433"/>
      <c r="Y28" s="434"/>
      <c r="Z28" s="409" t="s">
        <v>183</v>
      </c>
      <c r="AA28" s="410"/>
      <c r="AB28" s="410"/>
      <c r="AC28" s="410"/>
      <c r="AD28" s="410"/>
      <c r="AE28" s="410"/>
      <c r="AF28" s="410"/>
      <c r="AG28" s="411"/>
      <c r="AH28" s="406" t="s">
        <v>174</v>
      </c>
      <c r="AI28" s="407"/>
      <c r="AJ28" s="407"/>
      <c r="AK28" s="407"/>
      <c r="AL28" s="408"/>
      <c r="AM28" s="406" t="s">
        <v>137</v>
      </c>
      <c r="AN28" s="407"/>
      <c r="AO28" s="407"/>
      <c r="AP28" s="407"/>
      <c r="AQ28" s="407"/>
      <c r="AR28" s="408"/>
      <c r="AS28" s="406" t="s">
        <v>174</v>
      </c>
      <c r="AT28" s="407"/>
      <c r="AU28" s="407"/>
      <c r="AV28" s="407"/>
      <c r="AW28" s="407"/>
      <c r="AX28" s="466"/>
      <c r="AY28" s="470" t="s">
        <v>184</v>
      </c>
      <c r="AZ28" s="471"/>
      <c r="BA28" s="471"/>
      <c r="BB28" s="472"/>
      <c r="BC28" s="479" t="s">
        <v>47</v>
      </c>
      <c r="BD28" s="480"/>
      <c r="BE28" s="480"/>
      <c r="BF28" s="480"/>
      <c r="BG28" s="480"/>
      <c r="BH28" s="480"/>
      <c r="BI28" s="480"/>
      <c r="BJ28" s="480"/>
      <c r="BK28" s="480"/>
      <c r="BL28" s="480"/>
      <c r="BM28" s="481"/>
      <c r="BN28" s="482">
        <v>1584229</v>
      </c>
      <c r="BO28" s="483"/>
      <c r="BP28" s="483"/>
      <c r="BQ28" s="483"/>
      <c r="BR28" s="483"/>
      <c r="BS28" s="483"/>
      <c r="BT28" s="483"/>
      <c r="BU28" s="484"/>
      <c r="BV28" s="482">
        <v>724059</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185</v>
      </c>
      <c r="F29" s="410"/>
      <c r="G29" s="410"/>
      <c r="H29" s="410"/>
      <c r="I29" s="410"/>
      <c r="J29" s="410"/>
      <c r="K29" s="411"/>
      <c r="L29" s="406">
        <v>14</v>
      </c>
      <c r="M29" s="407"/>
      <c r="N29" s="407"/>
      <c r="O29" s="407"/>
      <c r="P29" s="408"/>
      <c r="Q29" s="406">
        <v>3088</v>
      </c>
      <c r="R29" s="407"/>
      <c r="S29" s="407"/>
      <c r="T29" s="407"/>
      <c r="U29" s="407"/>
      <c r="V29" s="408"/>
      <c r="W29" s="497"/>
      <c r="X29" s="498"/>
      <c r="Y29" s="499"/>
      <c r="Z29" s="409" t="s">
        <v>186</v>
      </c>
      <c r="AA29" s="410"/>
      <c r="AB29" s="410"/>
      <c r="AC29" s="410"/>
      <c r="AD29" s="410"/>
      <c r="AE29" s="410"/>
      <c r="AF29" s="410"/>
      <c r="AG29" s="411"/>
      <c r="AH29" s="406">
        <v>226</v>
      </c>
      <c r="AI29" s="407"/>
      <c r="AJ29" s="407"/>
      <c r="AK29" s="407"/>
      <c r="AL29" s="408"/>
      <c r="AM29" s="406">
        <v>717962</v>
      </c>
      <c r="AN29" s="407"/>
      <c r="AO29" s="407"/>
      <c r="AP29" s="407"/>
      <c r="AQ29" s="407"/>
      <c r="AR29" s="408"/>
      <c r="AS29" s="406">
        <v>3177</v>
      </c>
      <c r="AT29" s="407"/>
      <c r="AU29" s="407"/>
      <c r="AV29" s="407"/>
      <c r="AW29" s="407"/>
      <c r="AX29" s="466"/>
      <c r="AY29" s="473"/>
      <c r="AZ29" s="474"/>
      <c r="BA29" s="474"/>
      <c r="BB29" s="475"/>
      <c r="BC29" s="467" t="s">
        <v>187</v>
      </c>
      <c r="BD29" s="468"/>
      <c r="BE29" s="468"/>
      <c r="BF29" s="468"/>
      <c r="BG29" s="468"/>
      <c r="BH29" s="468"/>
      <c r="BI29" s="468"/>
      <c r="BJ29" s="468"/>
      <c r="BK29" s="468"/>
      <c r="BL29" s="468"/>
      <c r="BM29" s="469"/>
      <c r="BN29" s="453">
        <v>369783</v>
      </c>
      <c r="BO29" s="454"/>
      <c r="BP29" s="454"/>
      <c r="BQ29" s="454"/>
      <c r="BR29" s="454"/>
      <c r="BS29" s="454"/>
      <c r="BT29" s="454"/>
      <c r="BU29" s="455"/>
      <c r="BV29" s="453">
        <v>166768</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188</v>
      </c>
      <c r="X30" s="421"/>
      <c r="Y30" s="421"/>
      <c r="Z30" s="421"/>
      <c r="AA30" s="421"/>
      <c r="AB30" s="421"/>
      <c r="AC30" s="421"/>
      <c r="AD30" s="421"/>
      <c r="AE30" s="421"/>
      <c r="AF30" s="421"/>
      <c r="AG30" s="422"/>
      <c r="AH30" s="423">
        <v>99.6</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49</v>
      </c>
      <c r="BD30" s="427"/>
      <c r="BE30" s="427"/>
      <c r="BF30" s="427"/>
      <c r="BG30" s="427"/>
      <c r="BH30" s="427"/>
      <c r="BI30" s="427"/>
      <c r="BJ30" s="427"/>
      <c r="BK30" s="427"/>
      <c r="BL30" s="427"/>
      <c r="BM30" s="428"/>
      <c r="BN30" s="487">
        <v>1101866</v>
      </c>
      <c r="BO30" s="488"/>
      <c r="BP30" s="488"/>
      <c r="BQ30" s="488"/>
      <c r="BR30" s="488"/>
      <c r="BS30" s="488"/>
      <c r="BT30" s="488"/>
      <c r="BU30" s="489"/>
      <c r="BV30" s="487">
        <v>925929</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189</v>
      </c>
      <c r="D32" s="412"/>
      <c r="E32" s="412"/>
      <c r="F32" s="412"/>
      <c r="G32" s="412"/>
      <c r="H32" s="412"/>
      <c r="I32" s="412"/>
      <c r="J32" s="412"/>
      <c r="K32" s="412"/>
      <c r="L32" s="412"/>
      <c r="M32" s="412"/>
      <c r="N32" s="412"/>
      <c r="O32" s="412"/>
      <c r="P32" s="412"/>
      <c r="Q32" s="412"/>
      <c r="R32" s="412"/>
      <c r="S32" s="412"/>
      <c r="U32" s="413" t="s">
        <v>190</v>
      </c>
      <c r="V32" s="413"/>
      <c r="W32" s="413"/>
      <c r="X32" s="413"/>
      <c r="Y32" s="413"/>
      <c r="Z32" s="413"/>
      <c r="AA32" s="413"/>
      <c r="AB32" s="413"/>
      <c r="AC32" s="413"/>
      <c r="AD32" s="413"/>
      <c r="AE32" s="413"/>
      <c r="AF32" s="413"/>
      <c r="AG32" s="413"/>
      <c r="AH32" s="413"/>
      <c r="AI32" s="413"/>
      <c r="AJ32" s="413"/>
      <c r="AK32" s="413"/>
      <c r="AM32" s="413" t="s">
        <v>191</v>
      </c>
      <c r="AN32" s="413"/>
      <c r="AO32" s="413"/>
      <c r="AP32" s="413"/>
      <c r="AQ32" s="413"/>
      <c r="AR32" s="413"/>
      <c r="AS32" s="413"/>
      <c r="AT32" s="413"/>
      <c r="AU32" s="413"/>
      <c r="AV32" s="413"/>
      <c r="AW32" s="413"/>
      <c r="AX32" s="413"/>
      <c r="AY32" s="413"/>
      <c r="AZ32" s="413"/>
      <c r="BA32" s="413"/>
      <c r="BB32" s="413"/>
      <c r="BC32" s="413"/>
      <c r="BE32" s="413" t="s">
        <v>192</v>
      </c>
      <c r="BF32" s="413"/>
      <c r="BG32" s="413"/>
      <c r="BH32" s="413"/>
      <c r="BI32" s="413"/>
      <c r="BJ32" s="413"/>
      <c r="BK32" s="413"/>
      <c r="BL32" s="413"/>
      <c r="BM32" s="413"/>
      <c r="BN32" s="413"/>
      <c r="BO32" s="413"/>
      <c r="BP32" s="413"/>
      <c r="BQ32" s="413"/>
      <c r="BR32" s="413"/>
      <c r="BS32" s="413"/>
      <c r="BT32" s="413"/>
      <c r="BU32" s="413"/>
      <c r="BW32" s="413" t="s">
        <v>193</v>
      </c>
      <c r="BX32" s="413"/>
      <c r="BY32" s="413"/>
      <c r="BZ32" s="413"/>
      <c r="CA32" s="413"/>
      <c r="CB32" s="413"/>
      <c r="CC32" s="413"/>
      <c r="CD32" s="413"/>
      <c r="CE32" s="413"/>
      <c r="CF32" s="413"/>
      <c r="CG32" s="413"/>
      <c r="CH32" s="413"/>
      <c r="CI32" s="413"/>
      <c r="CJ32" s="413"/>
      <c r="CK32" s="413"/>
      <c r="CL32" s="413"/>
      <c r="CM32" s="413"/>
      <c r="CO32" s="413" t="s">
        <v>194</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195</v>
      </c>
      <c r="D33" s="405"/>
      <c r="E33" s="404" t="s">
        <v>196</v>
      </c>
      <c r="F33" s="404"/>
      <c r="G33" s="404"/>
      <c r="H33" s="404"/>
      <c r="I33" s="404"/>
      <c r="J33" s="404"/>
      <c r="K33" s="404"/>
      <c r="L33" s="404"/>
      <c r="M33" s="404"/>
      <c r="N33" s="404"/>
      <c r="O33" s="404"/>
      <c r="P33" s="404"/>
      <c r="Q33" s="404"/>
      <c r="R33" s="404"/>
      <c r="S33" s="404"/>
      <c r="T33" s="203"/>
      <c r="U33" s="405" t="s">
        <v>195</v>
      </c>
      <c r="V33" s="405"/>
      <c r="W33" s="404" t="s">
        <v>196</v>
      </c>
      <c r="X33" s="404"/>
      <c r="Y33" s="404"/>
      <c r="Z33" s="404"/>
      <c r="AA33" s="404"/>
      <c r="AB33" s="404"/>
      <c r="AC33" s="404"/>
      <c r="AD33" s="404"/>
      <c r="AE33" s="404"/>
      <c r="AF33" s="404"/>
      <c r="AG33" s="404"/>
      <c r="AH33" s="404"/>
      <c r="AI33" s="404"/>
      <c r="AJ33" s="404"/>
      <c r="AK33" s="404"/>
      <c r="AL33" s="203"/>
      <c r="AM33" s="405" t="s">
        <v>195</v>
      </c>
      <c r="AN33" s="405"/>
      <c r="AO33" s="404" t="s">
        <v>196</v>
      </c>
      <c r="AP33" s="404"/>
      <c r="AQ33" s="404"/>
      <c r="AR33" s="404"/>
      <c r="AS33" s="404"/>
      <c r="AT33" s="404"/>
      <c r="AU33" s="404"/>
      <c r="AV33" s="404"/>
      <c r="AW33" s="404"/>
      <c r="AX33" s="404"/>
      <c r="AY33" s="404"/>
      <c r="AZ33" s="404"/>
      <c r="BA33" s="404"/>
      <c r="BB33" s="404"/>
      <c r="BC33" s="404"/>
      <c r="BD33" s="204"/>
      <c r="BE33" s="404" t="s">
        <v>197</v>
      </c>
      <c r="BF33" s="404"/>
      <c r="BG33" s="404" t="s">
        <v>198</v>
      </c>
      <c r="BH33" s="404"/>
      <c r="BI33" s="404"/>
      <c r="BJ33" s="404"/>
      <c r="BK33" s="404"/>
      <c r="BL33" s="404"/>
      <c r="BM33" s="404"/>
      <c r="BN33" s="404"/>
      <c r="BO33" s="404"/>
      <c r="BP33" s="404"/>
      <c r="BQ33" s="404"/>
      <c r="BR33" s="404"/>
      <c r="BS33" s="404"/>
      <c r="BT33" s="404"/>
      <c r="BU33" s="404"/>
      <c r="BV33" s="204"/>
      <c r="BW33" s="405" t="s">
        <v>197</v>
      </c>
      <c r="BX33" s="405"/>
      <c r="BY33" s="404" t="s">
        <v>199</v>
      </c>
      <c r="BZ33" s="404"/>
      <c r="CA33" s="404"/>
      <c r="CB33" s="404"/>
      <c r="CC33" s="404"/>
      <c r="CD33" s="404"/>
      <c r="CE33" s="404"/>
      <c r="CF33" s="404"/>
      <c r="CG33" s="404"/>
      <c r="CH33" s="404"/>
      <c r="CI33" s="404"/>
      <c r="CJ33" s="404"/>
      <c r="CK33" s="404"/>
      <c r="CL33" s="404"/>
      <c r="CM33" s="404"/>
      <c r="CN33" s="203"/>
      <c r="CO33" s="405" t="s">
        <v>200</v>
      </c>
      <c r="CP33" s="405"/>
      <c r="CQ33" s="404" t="s">
        <v>201</v>
      </c>
      <c r="CR33" s="404"/>
      <c r="CS33" s="404"/>
      <c r="CT33" s="404"/>
      <c r="CU33" s="404"/>
      <c r="CV33" s="404"/>
      <c r="CW33" s="404"/>
      <c r="CX33" s="404"/>
      <c r="CY33" s="404"/>
      <c r="CZ33" s="404"/>
      <c r="DA33" s="404"/>
      <c r="DB33" s="404"/>
      <c r="DC33" s="404"/>
      <c r="DD33" s="404"/>
      <c r="DE33" s="404"/>
      <c r="DF33" s="203"/>
      <c r="DG33" s="403" t="s">
        <v>202</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介護保険特別会計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8</v>
      </c>
      <c r="BX34" s="401"/>
      <c r="BY34" s="402" t="str">
        <f>IF('各会計、関係団体の財政状況及び健全化判断比率'!B68="","",'各会計、関係団体の財政状況及び健全化判断比率'!B68)</f>
        <v>塩谷広域行政組合　一般会計</v>
      </c>
      <c r="BZ34" s="402"/>
      <c r="CA34" s="402"/>
      <c r="CB34" s="402"/>
      <c r="CC34" s="402"/>
      <c r="CD34" s="402"/>
      <c r="CE34" s="402"/>
      <c r="CF34" s="402"/>
      <c r="CG34" s="402"/>
      <c r="CH34" s="402"/>
      <c r="CI34" s="402"/>
      <c r="CJ34" s="402"/>
      <c r="CK34" s="402"/>
      <c r="CL34" s="402"/>
      <c r="CM34" s="402"/>
      <c r="CN34" s="178"/>
      <c r="CO34" s="401">
        <f>IF(CQ34="","",MAX(C34:D43,U34:V43,AM34:AN43,BE34:BF43,BW34:BX43)+1)</f>
        <v>14</v>
      </c>
      <c r="CP34" s="401"/>
      <c r="CQ34" s="402" t="str">
        <f>IF('各会計、関係団体の財政状況及び健全化判断比率'!BS7="","",'各会計、関係団体の財政状況及び健全化判断比率'!BS7)</f>
        <v>矢板市農業公社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ハッピーハイランド矢板排水処理事業特別会計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国民健康保険特別会計</v>
      </c>
      <c r="X35" s="402"/>
      <c r="Y35" s="402"/>
      <c r="Z35" s="402"/>
      <c r="AA35" s="402"/>
      <c r="AB35" s="402"/>
      <c r="AC35" s="402"/>
      <c r="AD35" s="402"/>
      <c r="AE35" s="402"/>
      <c r="AF35" s="402"/>
      <c r="AG35" s="402"/>
      <c r="AH35" s="402"/>
      <c r="AI35" s="402"/>
      <c r="AJ35" s="402"/>
      <c r="AK35" s="402"/>
      <c r="AL35" s="178"/>
      <c r="AM35" s="401">
        <f t="shared" ref="AM35:AM43" si="0">IF(AO35="","",AM34+1)</f>
        <v>7</v>
      </c>
      <c r="AN35" s="401"/>
      <c r="AO35" s="402" t="str">
        <f>IF('各会計、関係団体の財政状況及び健全化判断比率'!B32="","",'各会計、関係団体の財政状況及び健全化判断比率'!B32)</f>
        <v>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9</v>
      </c>
      <c r="BX35" s="401"/>
      <c r="BY35" s="402" t="str">
        <f>IF('各会計、関係団体の財政状況及び健全化判断比率'!B69="","",'各会計、関係団体の財政状況及び健全化判断比率'!B69)</f>
        <v>塩谷広域行政組合　塩谷地方ふるさと市町村圏基金特別会計</v>
      </c>
      <c r="BZ35" s="402"/>
      <c r="CA35" s="402"/>
      <c r="CB35" s="402"/>
      <c r="CC35" s="402"/>
      <c r="CD35" s="402"/>
      <c r="CE35" s="402"/>
      <c r="CF35" s="402"/>
      <c r="CG35" s="402"/>
      <c r="CH35" s="402"/>
      <c r="CI35" s="402"/>
      <c r="CJ35" s="402"/>
      <c r="CK35" s="402"/>
      <c r="CL35" s="402"/>
      <c r="CM35" s="402"/>
      <c r="CN35" s="178"/>
      <c r="CO35" s="401">
        <f t="shared" ref="CO35:CO43" si="3">IF(CQ35="","",CO34+1)</f>
        <v>15</v>
      </c>
      <c r="CP35" s="401"/>
      <c r="CQ35" s="402" t="str">
        <f>IF('各会計、関係団体の財政状況及び健全化判断比率'!BS8="","",'各会計、関係団体の財政状況及び健全化判断比率'!BS8)</f>
        <v>株式会社やいた未来</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10</v>
      </c>
      <c r="BX36" s="401"/>
      <c r="BY36" s="402" t="str">
        <f>IF('各会計、関係団体の財政状況及び健全化判断比率'!B70="","",'各会計、関係団体の財政状況及び健全化判断比率'!B70)</f>
        <v>栃木県市町村総合事務組合　一般会計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11</v>
      </c>
      <c r="BX37" s="401"/>
      <c r="BY37" s="402" t="str">
        <f>IF('各会計、関係団体の財政状況及び健全化判断比率'!B71="","",'各会計、関係団体の財政状況及び健全化判断比率'!B71)</f>
        <v>栃木県市町村総合事務組合　特別会計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12</v>
      </c>
      <c r="BX38" s="401"/>
      <c r="BY38" s="402" t="str">
        <f>IF('各会計、関係団体の財政状況及び健全化判断比率'!B72="","",'各会計、関係団体の財政状況及び健全化判断比率'!B72)</f>
        <v>栃木県後期高齢者医療広域連合　一般会計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13</v>
      </c>
      <c r="BX39" s="401"/>
      <c r="BY39" s="402" t="str">
        <f>IF('各会計、関係団体の財政状況及び健全化判断比率'!B73="","",'各会計、関係団体の財政状況及び健全化判断比率'!B73)</f>
        <v>栃木県後期高齢者医療広域連合　後期高齢者医療特別会計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98" t="s">
        <v>204</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205</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206</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207</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208</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209</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210</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8" t="s">
        <v>605</v>
      </c>
    </row>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H36" sqref="H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4" t="s">
        <v>564</v>
      </c>
      <c r="D34" s="1184"/>
      <c r="E34" s="1185"/>
      <c r="F34" s="32">
        <v>6.04</v>
      </c>
      <c r="G34" s="33">
        <v>10.94</v>
      </c>
      <c r="H34" s="33">
        <v>6.24</v>
      </c>
      <c r="I34" s="33">
        <v>12.66</v>
      </c>
      <c r="J34" s="34">
        <v>12.25</v>
      </c>
      <c r="K34" s="22"/>
      <c r="L34" s="22"/>
      <c r="M34" s="22"/>
      <c r="N34" s="22"/>
      <c r="O34" s="22"/>
      <c r="P34" s="22"/>
    </row>
    <row r="35" spans="1:16" ht="39" customHeight="1" x14ac:dyDescent="0.15">
      <c r="A35" s="22"/>
      <c r="B35" s="35"/>
      <c r="C35" s="1178" t="s">
        <v>565</v>
      </c>
      <c r="D35" s="1179"/>
      <c r="E35" s="1180"/>
      <c r="F35" s="36">
        <v>5.23</v>
      </c>
      <c r="G35" s="37">
        <v>6.04</v>
      </c>
      <c r="H35" s="37">
        <v>6.42</v>
      </c>
      <c r="I35" s="37">
        <v>6.19</v>
      </c>
      <c r="J35" s="38">
        <v>5.97</v>
      </c>
      <c r="K35" s="22"/>
      <c r="L35" s="22"/>
      <c r="M35" s="22"/>
      <c r="N35" s="22"/>
      <c r="O35" s="22"/>
      <c r="P35" s="22"/>
    </row>
    <row r="36" spans="1:16" ht="39" customHeight="1" x14ac:dyDescent="0.15">
      <c r="A36" s="22"/>
      <c r="B36" s="35"/>
      <c r="C36" s="1178" t="s">
        <v>566</v>
      </c>
      <c r="D36" s="1179"/>
      <c r="E36" s="1180"/>
      <c r="F36" s="36">
        <v>1.32</v>
      </c>
      <c r="G36" s="37">
        <v>1.26</v>
      </c>
      <c r="H36" s="37">
        <v>1.76</v>
      </c>
      <c r="I36" s="37">
        <v>2.4500000000000002</v>
      </c>
      <c r="J36" s="38">
        <v>2.04</v>
      </c>
      <c r="K36" s="22"/>
      <c r="L36" s="22"/>
      <c r="M36" s="22"/>
      <c r="N36" s="22"/>
      <c r="O36" s="22"/>
      <c r="P36" s="22"/>
    </row>
    <row r="37" spans="1:16" ht="39" customHeight="1" x14ac:dyDescent="0.15">
      <c r="A37" s="22"/>
      <c r="B37" s="35"/>
      <c r="C37" s="1178" t="s">
        <v>567</v>
      </c>
      <c r="D37" s="1179"/>
      <c r="E37" s="1180"/>
      <c r="F37" s="36" t="s">
        <v>516</v>
      </c>
      <c r="G37" s="37" t="s">
        <v>516</v>
      </c>
      <c r="H37" s="37" t="s">
        <v>516</v>
      </c>
      <c r="I37" s="37">
        <v>1.53</v>
      </c>
      <c r="J37" s="38">
        <v>1.69</v>
      </c>
      <c r="K37" s="22"/>
      <c r="L37" s="22"/>
      <c r="M37" s="22"/>
      <c r="N37" s="22"/>
      <c r="O37" s="22"/>
      <c r="P37" s="22"/>
    </row>
    <row r="38" spans="1:16" ht="39" customHeight="1" x14ac:dyDescent="0.15">
      <c r="A38" s="22"/>
      <c r="B38" s="35"/>
      <c r="C38" s="1178" t="s">
        <v>568</v>
      </c>
      <c r="D38" s="1179"/>
      <c r="E38" s="1180"/>
      <c r="F38" s="36">
        <v>2.25</v>
      </c>
      <c r="G38" s="37">
        <v>1.1200000000000001</v>
      </c>
      <c r="H38" s="37">
        <v>0.91</v>
      </c>
      <c r="I38" s="37">
        <v>0.91</v>
      </c>
      <c r="J38" s="38">
        <v>1.3</v>
      </c>
      <c r="K38" s="22"/>
      <c r="L38" s="22"/>
      <c r="M38" s="22"/>
      <c r="N38" s="22"/>
      <c r="O38" s="22"/>
      <c r="P38" s="22"/>
    </row>
    <row r="39" spans="1:16" ht="39" customHeight="1" x14ac:dyDescent="0.15">
      <c r="A39" s="22"/>
      <c r="B39" s="35"/>
      <c r="C39" s="1178" t="s">
        <v>569</v>
      </c>
      <c r="D39" s="1179"/>
      <c r="E39" s="1180"/>
      <c r="F39" s="36">
        <v>0.1</v>
      </c>
      <c r="G39" s="37">
        <v>0.15</v>
      </c>
      <c r="H39" s="37">
        <v>0.14000000000000001</v>
      </c>
      <c r="I39" s="37">
        <v>0.16</v>
      </c>
      <c r="J39" s="38">
        <v>0.25</v>
      </c>
      <c r="K39" s="22"/>
      <c r="L39" s="22"/>
      <c r="M39" s="22"/>
      <c r="N39" s="22"/>
      <c r="O39" s="22"/>
      <c r="P39" s="22"/>
    </row>
    <row r="40" spans="1:16" ht="39" customHeight="1" x14ac:dyDescent="0.15">
      <c r="A40" s="22"/>
      <c r="B40" s="35"/>
      <c r="C40" s="1178" t="s">
        <v>570</v>
      </c>
      <c r="D40" s="1179"/>
      <c r="E40" s="1180"/>
      <c r="F40" s="36" t="s">
        <v>516</v>
      </c>
      <c r="G40" s="37" t="s">
        <v>516</v>
      </c>
      <c r="H40" s="37" t="s">
        <v>516</v>
      </c>
      <c r="I40" s="37">
        <v>0.02</v>
      </c>
      <c r="J40" s="38">
        <v>0.05</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571</v>
      </c>
      <c r="D42" s="1179"/>
      <c r="E42" s="1180"/>
      <c r="F42" s="36" t="s">
        <v>516</v>
      </c>
      <c r="G42" s="37" t="s">
        <v>516</v>
      </c>
      <c r="H42" s="37" t="s">
        <v>516</v>
      </c>
      <c r="I42" s="37" t="s">
        <v>516</v>
      </c>
      <c r="J42" s="38" t="s">
        <v>516</v>
      </c>
      <c r="K42" s="22"/>
      <c r="L42" s="22"/>
      <c r="M42" s="22"/>
      <c r="N42" s="22"/>
      <c r="O42" s="22"/>
      <c r="P42" s="22"/>
    </row>
    <row r="43" spans="1:16" ht="39" customHeight="1" thickBot="1" x14ac:dyDescent="0.2">
      <c r="A43" s="22"/>
      <c r="B43" s="40"/>
      <c r="C43" s="1181" t="s">
        <v>572</v>
      </c>
      <c r="D43" s="1182"/>
      <c r="E43" s="1183"/>
      <c r="F43" s="41">
        <v>0.35</v>
      </c>
      <c r="G43" s="42">
        <v>0.42</v>
      </c>
      <c r="H43" s="42">
        <v>1.1000000000000001</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T+ZgUmWe/N8bO+//4EesOe4DTPKHsHbRtTHi54+QWPC515581ME7JmhBBmhWVVDE24D/kv2wIl5zp4c2tA6tQ==" saltValue="BBUWsWla6rxScaIQ2vD0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K3" sqref="K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04" t="s">
        <v>10</v>
      </c>
      <c r="C45" s="1205"/>
      <c r="D45" s="58"/>
      <c r="E45" s="1210" t="s">
        <v>11</v>
      </c>
      <c r="F45" s="1210"/>
      <c r="G45" s="1210"/>
      <c r="H45" s="1210"/>
      <c r="I45" s="1210"/>
      <c r="J45" s="1211"/>
      <c r="K45" s="59">
        <v>1173</v>
      </c>
      <c r="L45" s="60">
        <v>1188</v>
      </c>
      <c r="M45" s="60">
        <v>1201</v>
      </c>
      <c r="N45" s="60">
        <v>1188</v>
      </c>
      <c r="O45" s="61">
        <v>1247</v>
      </c>
      <c r="P45" s="48"/>
      <c r="Q45" s="48"/>
      <c r="R45" s="48"/>
      <c r="S45" s="48"/>
      <c r="T45" s="48"/>
      <c r="U45" s="48"/>
    </row>
    <row r="46" spans="1:21" ht="30.75" customHeight="1" x14ac:dyDescent="0.15">
      <c r="A46" s="48"/>
      <c r="B46" s="1206"/>
      <c r="C46" s="1207"/>
      <c r="D46" s="62"/>
      <c r="E46" s="1188" t="s">
        <v>12</v>
      </c>
      <c r="F46" s="1188"/>
      <c r="G46" s="1188"/>
      <c r="H46" s="1188"/>
      <c r="I46" s="1188"/>
      <c r="J46" s="1189"/>
      <c r="K46" s="63" t="s">
        <v>516</v>
      </c>
      <c r="L46" s="64" t="s">
        <v>516</v>
      </c>
      <c r="M46" s="64" t="s">
        <v>516</v>
      </c>
      <c r="N46" s="64" t="s">
        <v>516</v>
      </c>
      <c r="O46" s="65" t="s">
        <v>516</v>
      </c>
      <c r="P46" s="48"/>
      <c r="Q46" s="48"/>
      <c r="R46" s="48"/>
      <c r="S46" s="48"/>
      <c r="T46" s="48"/>
      <c r="U46" s="48"/>
    </row>
    <row r="47" spans="1:21" ht="30.75" customHeight="1" x14ac:dyDescent="0.15">
      <c r="A47" s="48"/>
      <c r="B47" s="1206"/>
      <c r="C47" s="1207"/>
      <c r="D47" s="62"/>
      <c r="E47" s="1188" t="s">
        <v>13</v>
      </c>
      <c r="F47" s="1188"/>
      <c r="G47" s="1188"/>
      <c r="H47" s="1188"/>
      <c r="I47" s="1188"/>
      <c r="J47" s="1189"/>
      <c r="K47" s="63" t="s">
        <v>516</v>
      </c>
      <c r="L47" s="64" t="s">
        <v>516</v>
      </c>
      <c r="M47" s="64" t="s">
        <v>516</v>
      </c>
      <c r="N47" s="64" t="s">
        <v>516</v>
      </c>
      <c r="O47" s="65" t="s">
        <v>516</v>
      </c>
      <c r="P47" s="48"/>
      <c r="Q47" s="48"/>
      <c r="R47" s="48"/>
      <c r="S47" s="48"/>
      <c r="T47" s="48"/>
      <c r="U47" s="48"/>
    </row>
    <row r="48" spans="1:21" ht="30.75" customHeight="1" x14ac:dyDescent="0.15">
      <c r="A48" s="48"/>
      <c r="B48" s="1206"/>
      <c r="C48" s="1207"/>
      <c r="D48" s="62"/>
      <c r="E48" s="1188" t="s">
        <v>14</v>
      </c>
      <c r="F48" s="1188"/>
      <c r="G48" s="1188"/>
      <c r="H48" s="1188"/>
      <c r="I48" s="1188"/>
      <c r="J48" s="1189"/>
      <c r="K48" s="63">
        <v>397</v>
      </c>
      <c r="L48" s="64">
        <v>373</v>
      </c>
      <c r="M48" s="64">
        <v>317</v>
      </c>
      <c r="N48" s="64">
        <v>308</v>
      </c>
      <c r="O48" s="65">
        <v>183</v>
      </c>
      <c r="P48" s="48"/>
      <c r="Q48" s="48"/>
      <c r="R48" s="48"/>
      <c r="S48" s="48"/>
      <c r="T48" s="48"/>
      <c r="U48" s="48"/>
    </row>
    <row r="49" spans="1:21" ht="30.75" customHeight="1" x14ac:dyDescent="0.15">
      <c r="A49" s="48"/>
      <c r="B49" s="1206"/>
      <c r="C49" s="1207"/>
      <c r="D49" s="62"/>
      <c r="E49" s="1188" t="s">
        <v>15</v>
      </c>
      <c r="F49" s="1188"/>
      <c r="G49" s="1188"/>
      <c r="H49" s="1188"/>
      <c r="I49" s="1188"/>
      <c r="J49" s="1189"/>
      <c r="K49" s="63">
        <v>31</v>
      </c>
      <c r="L49" s="64">
        <v>35</v>
      </c>
      <c r="M49" s="64">
        <v>41</v>
      </c>
      <c r="N49" s="64">
        <v>41</v>
      </c>
      <c r="O49" s="65">
        <v>45</v>
      </c>
      <c r="P49" s="48"/>
      <c r="Q49" s="48"/>
      <c r="R49" s="48"/>
      <c r="S49" s="48"/>
      <c r="T49" s="48"/>
      <c r="U49" s="48"/>
    </row>
    <row r="50" spans="1:21" ht="30.75" customHeight="1" x14ac:dyDescent="0.15">
      <c r="A50" s="48"/>
      <c r="B50" s="1206"/>
      <c r="C50" s="1207"/>
      <c r="D50" s="62"/>
      <c r="E50" s="1188" t="s">
        <v>16</v>
      </c>
      <c r="F50" s="1188"/>
      <c r="G50" s="1188"/>
      <c r="H50" s="1188"/>
      <c r="I50" s="1188"/>
      <c r="J50" s="1189"/>
      <c r="K50" s="63">
        <v>155</v>
      </c>
      <c r="L50" s="64">
        <v>97</v>
      </c>
      <c r="M50" s="64">
        <v>166</v>
      </c>
      <c r="N50" s="64">
        <v>166</v>
      </c>
      <c r="O50" s="65">
        <v>129</v>
      </c>
      <c r="P50" s="48"/>
      <c r="Q50" s="48"/>
      <c r="R50" s="48"/>
      <c r="S50" s="48"/>
      <c r="T50" s="48"/>
      <c r="U50" s="48"/>
    </row>
    <row r="51" spans="1:21" ht="30.75" customHeight="1" x14ac:dyDescent="0.15">
      <c r="A51" s="48"/>
      <c r="B51" s="1208"/>
      <c r="C51" s="1209"/>
      <c r="D51" s="66"/>
      <c r="E51" s="1188" t="s">
        <v>17</v>
      </c>
      <c r="F51" s="1188"/>
      <c r="G51" s="1188"/>
      <c r="H51" s="1188"/>
      <c r="I51" s="1188"/>
      <c r="J51" s="1189"/>
      <c r="K51" s="63" t="s">
        <v>516</v>
      </c>
      <c r="L51" s="64" t="s">
        <v>516</v>
      </c>
      <c r="M51" s="64" t="s">
        <v>516</v>
      </c>
      <c r="N51" s="64" t="s">
        <v>516</v>
      </c>
      <c r="O51" s="65" t="s">
        <v>516</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1157</v>
      </c>
      <c r="L52" s="64">
        <v>1116</v>
      </c>
      <c r="M52" s="64">
        <v>1085</v>
      </c>
      <c r="N52" s="64">
        <v>1069</v>
      </c>
      <c r="O52" s="65">
        <v>1027</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599</v>
      </c>
      <c r="L53" s="69">
        <v>577</v>
      </c>
      <c r="M53" s="69">
        <v>640</v>
      </c>
      <c r="N53" s="69">
        <v>634</v>
      </c>
      <c r="O53" s="70">
        <v>577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94" t="s">
        <v>24</v>
      </c>
      <c r="C57" s="1195"/>
      <c r="D57" s="1198" t="s">
        <v>25</v>
      </c>
      <c r="E57" s="1199"/>
      <c r="F57" s="1199"/>
      <c r="G57" s="1199"/>
      <c r="H57" s="1199"/>
      <c r="I57" s="1199"/>
      <c r="J57" s="1200"/>
      <c r="K57" s="83" t="s">
        <v>596</v>
      </c>
      <c r="L57" s="84" t="s">
        <v>583</v>
      </c>
      <c r="M57" s="84" t="s">
        <v>597</v>
      </c>
      <c r="N57" s="84" t="s">
        <v>598</v>
      </c>
      <c r="O57" s="85" t="s">
        <v>583</v>
      </c>
    </row>
    <row r="58" spans="1:21" ht="31.5" customHeight="1" thickBot="1" x14ac:dyDescent="0.2">
      <c r="B58" s="1196"/>
      <c r="C58" s="1197"/>
      <c r="D58" s="1201" t="s">
        <v>26</v>
      </c>
      <c r="E58" s="1202"/>
      <c r="F58" s="1202"/>
      <c r="G58" s="1202"/>
      <c r="H58" s="1202"/>
      <c r="I58" s="1202"/>
      <c r="J58" s="1203"/>
      <c r="K58" s="86" t="s">
        <v>580</v>
      </c>
      <c r="L58" s="87" t="s">
        <v>580</v>
      </c>
      <c r="M58" s="87" t="s">
        <v>583</v>
      </c>
      <c r="N58" s="87" t="s">
        <v>583</v>
      </c>
      <c r="O58" s="88" t="s">
        <v>579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3Jz+qTYGjiqQyDn5LSf5sNFXyqEGJtsfI56lMfF0YpXCUOT0Ml9V4esKM/YRnnW+sll9/Gxx3AyUV1s4dasg==" saltValue="VJ4nP2Q/IsOS0HU0DUZk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election activeCell="I3" sqref="I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24" t="s">
        <v>29</v>
      </c>
      <c r="C41" s="1225"/>
      <c r="D41" s="102"/>
      <c r="E41" s="1226" t="s">
        <v>30</v>
      </c>
      <c r="F41" s="1226"/>
      <c r="G41" s="1226"/>
      <c r="H41" s="1227"/>
      <c r="I41" s="346">
        <v>12062</v>
      </c>
      <c r="J41" s="347">
        <v>11775</v>
      </c>
      <c r="K41" s="347">
        <v>12065</v>
      </c>
      <c r="L41" s="347">
        <v>12583</v>
      </c>
      <c r="M41" s="348">
        <v>12418</v>
      </c>
    </row>
    <row r="42" spans="2:13" ht="27.75" customHeight="1" x14ac:dyDescent="0.15">
      <c r="B42" s="1214"/>
      <c r="C42" s="1215"/>
      <c r="D42" s="103"/>
      <c r="E42" s="1218" t="s">
        <v>31</v>
      </c>
      <c r="F42" s="1218"/>
      <c r="G42" s="1218"/>
      <c r="H42" s="1219"/>
      <c r="I42" s="349">
        <v>57</v>
      </c>
      <c r="J42" s="350">
        <v>38</v>
      </c>
      <c r="K42" s="350">
        <v>41</v>
      </c>
      <c r="L42" s="350">
        <v>50</v>
      </c>
      <c r="M42" s="351">
        <v>54</v>
      </c>
    </row>
    <row r="43" spans="2:13" ht="27.75" customHeight="1" x14ac:dyDescent="0.15">
      <c r="B43" s="1214"/>
      <c r="C43" s="1215"/>
      <c r="D43" s="103"/>
      <c r="E43" s="1218" t="s">
        <v>32</v>
      </c>
      <c r="F43" s="1218"/>
      <c r="G43" s="1218"/>
      <c r="H43" s="1219"/>
      <c r="I43" s="349">
        <v>3626</v>
      </c>
      <c r="J43" s="350">
        <v>3497</v>
      </c>
      <c r="K43" s="350">
        <v>3216</v>
      </c>
      <c r="L43" s="350">
        <v>3057</v>
      </c>
      <c r="M43" s="351">
        <v>2631</v>
      </c>
    </row>
    <row r="44" spans="2:13" ht="27.75" customHeight="1" x14ac:dyDescent="0.15">
      <c r="B44" s="1214"/>
      <c r="C44" s="1215"/>
      <c r="D44" s="103"/>
      <c r="E44" s="1218" t="s">
        <v>33</v>
      </c>
      <c r="F44" s="1218"/>
      <c r="G44" s="1218"/>
      <c r="H44" s="1219"/>
      <c r="I44" s="349">
        <v>256</v>
      </c>
      <c r="J44" s="350">
        <v>332</v>
      </c>
      <c r="K44" s="350">
        <v>736</v>
      </c>
      <c r="L44" s="350">
        <v>741</v>
      </c>
      <c r="M44" s="351">
        <v>917</v>
      </c>
    </row>
    <row r="45" spans="2:13" ht="27.75" customHeight="1" x14ac:dyDescent="0.15">
      <c r="B45" s="1214"/>
      <c r="C45" s="1215"/>
      <c r="D45" s="103"/>
      <c r="E45" s="1218" t="s">
        <v>34</v>
      </c>
      <c r="F45" s="1218"/>
      <c r="G45" s="1218"/>
      <c r="H45" s="1219"/>
      <c r="I45" s="349">
        <v>2232</v>
      </c>
      <c r="J45" s="350">
        <v>2113</v>
      </c>
      <c r="K45" s="350">
        <v>2088</v>
      </c>
      <c r="L45" s="350">
        <v>2046</v>
      </c>
      <c r="M45" s="351">
        <v>2047</v>
      </c>
    </row>
    <row r="46" spans="2:13" ht="27.75" customHeight="1" x14ac:dyDescent="0.15">
      <c r="B46" s="1214"/>
      <c r="C46" s="1215"/>
      <c r="D46" s="104"/>
      <c r="E46" s="1218" t="s">
        <v>35</v>
      </c>
      <c r="F46" s="1218"/>
      <c r="G46" s="1218"/>
      <c r="H46" s="1219"/>
      <c r="I46" s="349" t="s">
        <v>516</v>
      </c>
      <c r="J46" s="350" t="s">
        <v>516</v>
      </c>
      <c r="K46" s="350" t="s">
        <v>516</v>
      </c>
      <c r="L46" s="350" t="s">
        <v>516</v>
      </c>
      <c r="M46" s="351" t="s">
        <v>516</v>
      </c>
    </row>
    <row r="47" spans="2:13" ht="27.75" customHeight="1" x14ac:dyDescent="0.15">
      <c r="B47" s="1214"/>
      <c r="C47" s="1215"/>
      <c r="D47" s="105"/>
      <c r="E47" s="1228" t="s">
        <v>36</v>
      </c>
      <c r="F47" s="1229"/>
      <c r="G47" s="1229"/>
      <c r="H47" s="1230"/>
      <c r="I47" s="349" t="s">
        <v>516</v>
      </c>
      <c r="J47" s="350" t="s">
        <v>516</v>
      </c>
      <c r="K47" s="350" t="s">
        <v>516</v>
      </c>
      <c r="L47" s="350" t="s">
        <v>516</v>
      </c>
      <c r="M47" s="351" t="s">
        <v>516</v>
      </c>
    </row>
    <row r="48" spans="2:13" ht="27.75" customHeight="1" x14ac:dyDescent="0.15">
      <c r="B48" s="1214"/>
      <c r="C48" s="1215"/>
      <c r="D48" s="103"/>
      <c r="E48" s="1218" t="s">
        <v>37</v>
      </c>
      <c r="F48" s="1218"/>
      <c r="G48" s="1218"/>
      <c r="H48" s="1219"/>
      <c r="I48" s="349" t="s">
        <v>516</v>
      </c>
      <c r="J48" s="350" t="s">
        <v>516</v>
      </c>
      <c r="K48" s="350" t="s">
        <v>516</v>
      </c>
      <c r="L48" s="350" t="s">
        <v>516</v>
      </c>
      <c r="M48" s="351" t="s">
        <v>516</v>
      </c>
    </row>
    <row r="49" spans="2:13" ht="27.75" customHeight="1" x14ac:dyDescent="0.15">
      <c r="B49" s="1216"/>
      <c r="C49" s="1217"/>
      <c r="D49" s="103"/>
      <c r="E49" s="1218" t="s">
        <v>38</v>
      </c>
      <c r="F49" s="1218"/>
      <c r="G49" s="1218"/>
      <c r="H49" s="1219"/>
      <c r="I49" s="349" t="s">
        <v>516</v>
      </c>
      <c r="J49" s="350" t="s">
        <v>516</v>
      </c>
      <c r="K49" s="350" t="s">
        <v>516</v>
      </c>
      <c r="L49" s="350" t="s">
        <v>516</v>
      </c>
      <c r="M49" s="351" t="s">
        <v>516</v>
      </c>
    </row>
    <row r="50" spans="2:13" ht="27.75" customHeight="1" x14ac:dyDescent="0.15">
      <c r="B50" s="1212" t="s">
        <v>39</v>
      </c>
      <c r="C50" s="1213"/>
      <c r="D50" s="106"/>
      <c r="E50" s="1218" t="s">
        <v>40</v>
      </c>
      <c r="F50" s="1218"/>
      <c r="G50" s="1218"/>
      <c r="H50" s="1219"/>
      <c r="I50" s="349">
        <v>3096</v>
      </c>
      <c r="J50" s="350">
        <v>2817</v>
      </c>
      <c r="K50" s="350">
        <v>2599</v>
      </c>
      <c r="L50" s="350">
        <v>2716</v>
      </c>
      <c r="M50" s="351">
        <v>4059</v>
      </c>
    </row>
    <row r="51" spans="2:13" ht="27.75" customHeight="1" x14ac:dyDescent="0.15">
      <c r="B51" s="1214"/>
      <c r="C51" s="1215"/>
      <c r="D51" s="103"/>
      <c r="E51" s="1218" t="s">
        <v>41</v>
      </c>
      <c r="F51" s="1218"/>
      <c r="G51" s="1218"/>
      <c r="H51" s="1219"/>
      <c r="I51" s="349">
        <v>1652</v>
      </c>
      <c r="J51" s="350">
        <v>1718</v>
      </c>
      <c r="K51" s="350">
        <v>1780</v>
      </c>
      <c r="L51" s="350">
        <v>1794</v>
      </c>
      <c r="M51" s="351">
        <v>1634</v>
      </c>
    </row>
    <row r="52" spans="2:13" ht="27.75" customHeight="1" x14ac:dyDescent="0.15">
      <c r="B52" s="1216"/>
      <c r="C52" s="1217"/>
      <c r="D52" s="103"/>
      <c r="E52" s="1218" t="s">
        <v>42</v>
      </c>
      <c r="F52" s="1218"/>
      <c r="G52" s="1218"/>
      <c r="H52" s="1219"/>
      <c r="I52" s="349">
        <v>10403</v>
      </c>
      <c r="J52" s="350">
        <v>10350</v>
      </c>
      <c r="K52" s="350">
        <v>10402</v>
      </c>
      <c r="L52" s="350">
        <v>10349</v>
      </c>
      <c r="M52" s="351">
        <v>10229</v>
      </c>
    </row>
    <row r="53" spans="2:13" ht="27.75" customHeight="1" thickBot="1" x14ac:dyDescent="0.2">
      <c r="B53" s="1220" t="s">
        <v>43</v>
      </c>
      <c r="C53" s="1221"/>
      <c r="D53" s="107"/>
      <c r="E53" s="1222" t="s">
        <v>44</v>
      </c>
      <c r="F53" s="1222"/>
      <c r="G53" s="1222"/>
      <c r="H53" s="1223"/>
      <c r="I53" s="352">
        <v>3081</v>
      </c>
      <c r="J53" s="353">
        <v>2870</v>
      </c>
      <c r="K53" s="353">
        <v>3365</v>
      </c>
      <c r="L53" s="353">
        <v>3619</v>
      </c>
      <c r="M53" s="354">
        <v>2145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chGqMA7czY7UmzPHUu2TGkD/g3GWVmkVY0eKfRMFEBXjsE3LHI5/pGBZi8M2E/mt8CYBd418Xxuw8G+aPqA/aA==" saltValue="Gu8ty/qR9IFU8nz5D7PE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3" sqref="H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9" t="s">
        <v>47</v>
      </c>
      <c r="D55" s="1239"/>
      <c r="E55" s="1240"/>
      <c r="F55" s="119">
        <v>795</v>
      </c>
      <c r="G55" s="119">
        <v>724</v>
      </c>
      <c r="H55" s="120">
        <v>1584</v>
      </c>
    </row>
    <row r="56" spans="2:8" ht="52.5" customHeight="1" x14ac:dyDescent="0.15">
      <c r="B56" s="121"/>
      <c r="C56" s="1241" t="s">
        <v>48</v>
      </c>
      <c r="D56" s="1241"/>
      <c r="E56" s="1242"/>
      <c r="F56" s="122">
        <v>167</v>
      </c>
      <c r="G56" s="122">
        <v>167</v>
      </c>
      <c r="H56" s="123">
        <v>370</v>
      </c>
    </row>
    <row r="57" spans="2:8" ht="53.25" customHeight="1" x14ac:dyDescent="0.15">
      <c r="B57" s="121"/>
      <c r="C57" s="1243" t="s">
        <v>49</v>
      </c>
      <c r="D57" s="1243"/>
      <c r="E57" s="1244"/>
      <c r="F57" s="124">
        <v>820</v>
      </c>
      <c r="G57" s="124">
        <v>926</v>
      </c>
      <c r="H57" s="125">
        <v>1102</v>
      </c>
    </row>
    <row r="58" spans="2:8" ht="45.75" customHeight="1" x14ac:dyDescent="0.15">
      <c r="B58" s="126"/>
      <c r="C58" s="1231" t="s">
        <v>599</v>
      </c>
      <c r="D58" s="1232"/>
      <c r="E58" s="1233"/>
      <c r="F58" s="127">
        <v>108</v>
      </c>
      <c r="G58" s="127">
        <v>117</v>
      </c>
      <c r="H58" s="128">
        <v>308</v>
      </c>
    </row>
    <row r="59" spans="2:8" ht="45.75" customHeight="1" x14ac:dyDescent="0.15">
      <c r="B59" s="126"/>
      <c r="C59" s="1231" t="s">
        <v>600</v>
      </c>
      <c r="D59" s="1232"/>
      <c r="E59" s="1233"/>
      <c r="F59" s="127">
        <v>177</v>
      </c>
      <c r="G59" s="127">
        <v>297</v>
      </c>
      <c r="H59" s="128">
        <v>295</v>
      </c>
    </row>
    <row r="60" spans="2:8" ht="45.75" customHeight="1" x14ac:dyDescent="0.15">
      <c r="B60" s="126"/>
      <c r="C60" s="1231" t="s">
        <v>601</v>
      </c>
      <c r="D60" s="1232"/>
      <c r="E60" s="1233"/>
      <c r="F60" s="127">
        <v>180</v>
      </c>
      <c r="G60" s="127">
        <v>200</v>
      </c>
      <c r="H60" s="128">
        <v>200</v>
      </c>
    </row>
    <row r="61" spans="2:8" ht="45.75" customHeight="1" x14ac:dyDescent="0.15">
      <c r="B61" s="126"/>
      <c r="C61" s="1231" t="s">
        <v>602</v>
      </c>
      <c r="D61" s="1232"/>
      <c r="E61" s="1233"/>
      <c r="F61" s="127">
        <v>292</v>
      </c>
      <c r="G61" s="127">
        <v>209</v>
      </c>
      <c r="H61" s="128">
        <v>159</v>
      </c>
    </row>
    <row r="62" spans="2:8" ht="45.75" customHeight="1" thickBot="1" x14ac:dyDescent="0.2">
      <c r="B62" s="129"/>
      <c r="C62" s="1234" t="s">
        <v>603</v>
      </c>
      <c r="D62" s="1235"/>
      <c r="E62" s="1236"/>
      <c r="F62" s="130">
        <v>33</v>
      </c>
      <c r="G62" s="130">
        <v>52</v>
      </c>
      <c r="H62" s="131">
        <v>80</v>
      </c>
    </row>
    <row r="63" spans="2:8" ht="52.5" customHeight="1" thickBot="1" x14ac:dyDescent="0.2">
      <c r="B63" s="132"/>
      <c r="C63" s="1237" t="s">
        <v>50</v>
      </c>
      <c r="D63" s="1237"/>
      <c r="E63" s="1238"/>
      <c r="F63" s="133">
        <v>1781</v>
      </c>
      <c r="G63" s="133">
        <v>1817</v>
      </c>
      <c r="H63" s="134">
        <v>3056</v>
      </c>
    </row>
    <row r="64" spans="2:8" x14ac:dyDescent="0.15"/>
  </sheetData>
  <sheetProtection algorithmName="SHA-512" hashValue="1w6KPYC+/kGrqoA415igKYbnAjv0rwsSfN47RuTTz9ZKSCqWhuUOsff33PgiM2lLHpWKxXRepWlKnu6aQ1w8Mw==" saltValue="3bP6bQsUvVyPJM4eOsML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N48" sqref="AN48"/>
    </sheetView>
  </sheetViews>
  <sheetFormatPr defaultColWidth="0" defaultRowHeight="0" customHeight="1" zeroHeight="1" x14ac:dyDescent="0.15"/>
  <cols>
    <col min="1" max="1" width="6.375" style="362" customWidth="1"/>
    <col min="2" max="107" width="2.5" style="362" customWidth="1"/>
    <col min="108" max="108" width="6.125" style="364" customWidth="1"/>
    <col min="109" max="109" width="5.875" style="363" customWidth="1"/>
    <col min="110" max="16384" width="8.625" style="362" hidden="1"/>
  </cols>
  <sheetData>
    <row r="1" spans="1:109" ht="42.75" customHeight="1" x14ac:dyDescent="0.15">
      <c r="A1" s="397"/>
      <c r="B1" s="396"/>
      <c r="DD1" s="362"/>
      <c r="DE1" s="362"/>
    </row>
    <row r="2" spans="1:109"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62"/>
      <c r="DE2" s="362"/>
    </row>
    <row r="3" spans="1:109"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62"/>
      <c r="DE3" s="362"/>
    </row>
    <row r="4" spans="1:109" s="250" customFormat="1" ht="13.5"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1:109" s="250" customFormat="1" ht="13.5"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row>
    <row r="6" spans="1:109" s="250" customFormat="1" ht="13.5"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row>
    <row r="7" spans="1:109" s="250" customFormat="1" ht="13.5"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row>
    <row r="8" spans="1:109" s="250" customFormat="1" ht="13.5"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row>
    <row r="9" spans="1:109" s="250" customFormat="1" ht="13.5"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row>
    <row r="10" spans="1:109" s="250" customFormat="1" ht="13.5"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row>
    <row r="11" spans="1:109" s="250" customFormat="1" ht="13.5"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row>
    <row r="12" spans="1:109" s="250" customFormat="1" ht="13.5"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row>
    <row r="13" spans="1:109" s="250" customFormat="1" ht="13.5"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row>
    <row r="14" spans="1:109" s="250" customFormat="1" ht="13.5"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row>
    <row r="15" spans="1:109" s="250" customFormat="1" ht="13.5" x14ac:dyDescent="0.15">
      <c r="A15" s="362"/>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row>
    <row r="16" spans="1:109" s="250" customFormat="1" ht="13.5" x14ac:dyDescent="0.15">
      <c r="A16" s="362"/>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row>
    <row r="17" spans="1:109" s="250" customFormat="1" ht="13.5" x14ac:dyDescent="0.15">
      <c r="A17" s="36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row>
    <row r="18" spans="1:109" s="250" customFormat="1" ht="13.5" x14ac:dyDescent="0.15">
      <c r="A18" s="362"/>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row>
    <row r="19" spans="1:109" ht="13.5" x14ac:dyDescent="0.15">
      <c r="DD19" s="362"/>
      <c r="DE19" s="362"/>
    </row>
    <row r="20" spans="1:109" ht="13.5" x14ac:dyDescent="0.15">
      <c r="DD20" s="362"/>
      <c r="DE20" s="362"/>
    </row>
    <row r="21" spans="1:109" ht="17.25" customHeight="1" x14ac:dyDescent="0.15">
      <c r="B21" s="394"/>
      <c r="C21" s="391"/>
      <c r="D21" s="391"/>
      <c r="E21" s="391"/>
      <c r="F21" s="391"/>
      <c r="G21" s="391"/>
      <c r="H21" s="391"/>
      <c r="I21" s="391"/>
      <c r="J21" s="391"/>
      <c r="K21" s="391"/>
      <c r="L21" s="391"/>
      <c r="M21" s="391"/>
      <c r="N21" s="393"/>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3"/>
      <c r="AU21" s="391"/>
      <c r="AV21" s="391"/>
      <c r="AW21" s="391"/>
      <c r="AX21" s="391"/>
      <c r="AY21" s="391"/>
      <c r="AZ21" s="391"/>
      <c r="BA21" s="391"/>
      <c r="BB21" s="391"/>
      <c r="BC21" s="391"/>
      <c r="BD21" s="391"/>
      <c r="BE21" s="391"/>
      <c r="BF21" s="393"/>
      <c r="BG21" s="391"/>
      <c r="BH21" s="391"/>
      <c r="BI21" s="391"/>
      <c r="BJ21" s="391"/>
      <c r="BK21" s="391"/>
      <c r="BL21" s="391"/>
      <c r="BM21" s="391"/>
      <c r="BN21" s="391"/>
      <c r="BO21" s="391"/>
      <c r="BP21" s="391"/>
      <c r="BQ21" s="391"/>
      <c r="BR21" s="393"/>
      <c r="BS21" s="391"/>
      <c r="BT21" s="391"/>
      <c r="BU21" s="391"/>
      <c r="BV21" s="391"/>
      <c r="BW21" s="391"/>
      <c r="BX21" s="391"/>
      <c r="BY21" s="391"/>
      <c r="BZ21" s="391"/>
      <c r="CA21" s="391"/>
      <c r="CB21" s="391"/>
      <c r="CC21" s="391"/>
      <c r="CD21" s="393"/>
      <c r="CE21" s="391"/>
      <c r="CF21" s="391"/>
      <c r="CG21" s="391"/>
      <c r="CH21" s="391"/>
      <c r="CI21" s="391"/>
      <c r="CJ21" s="391"/>
      <c r="CK21" s="391"/>
      <c r="CL21" s="391"/>
      <c r="CM21" s="391"/>
      <c r="CN21" s="391"/>
      <c r="CO21" s="391"/>
      <c r="CP21" s="393"/>
      <c r="CQ21" s="391"/>
      <c r="CR21" s="391"/>
      <c r="CS21" s="391"/>
      <c r="CT21" s="391"/>
      <c r="CU21" s="391"/>
      <c r="CV21" s="391"/>
      <c r="CW21" s="391"/>
      <c r="CX21" s="391"/>
      <c r="CY21" s="391"/>
      <c r="CZ21" s="391"/>
      <c r="DA21" s="391"/>
      <c r="DB21" s="393"/>
      <c r="DC21" s="391"/>
      <c r="DD21" s="390"/>
      <c r="DE21" s="362"/>
    </row>
    <row r="22" spans="1:109" ht="17.25" customHeight="1" x14ac:dyDescent="0.15">
      <c r="B22" s="363"/>
    </row>
    <row r="23" spans="1:109" ht="13.5" x14ac:dyDescent="0.15">
      <c r="B23" s="363"/>
    </row>
    <row r="24" spans="1:109" ht="13.5" x14ac:dyDescent="0.15">
      <c r="B24" s="363"/>
    </row>
    <row r="25" spans="1:109" ht="13.5" x14ac:dyDescent="0.15">
      <c r="B25" s="363"/>
    </row>
    <row r="26" spans="1:109" ht="13.5" x14ac:dyDescent="0.15">
      <c r="B26" s="363"/>
    </row>
    <row r="27" spans="1:109" ht="13.5" x14ac:dyDescent="0.15">
      <c r="B27" s="363"/>
    </row>
    <row r="28" spans="1:109" ht="13.5" x14ac:dyDescent="0.15">
      <c r="B28" s="363"/>
    </row>
    <row r="29" spans="1:109" ht="13.5" x14ac:dyDescent="0.15">
      <c r="B29" s="363"/>
    </row>
    <row r="30" spans="1:109" ht="13.5" x14ac:dyDescent="0.15">
      <c r="B30" s="363"/>
    </row>
    <row r="31" spans="1:109" ht="13.5" x14ac:dyDescent="0.15">
      <c r="B31" s="363"/>
    </row>
    <row r="32" spans="1:109" ht="13.5" x14ac:dyDescent="0.15">
      <c r="B32" s="363"/>
    </row>
    <row r="33" spans="2:109" ht="13.5" x14ac:dyDescent="0.15">
      <c r="B33" s="363"/>
    </row>
    <row r="34" spans="2:109" ht="13.5" x14ac:dyDescent="0.15">
      <c r="B34" s="363"/>
    </row>
    <row r="35" spans="2:109" ht="13.5" x14ac:dyDescent="0.15">
      <c r="B35" s="363"/>
    </row>
    <row r="36" spans="2:109" ht="13.5" x14ac:dyDescent="0.15">
      <c r="B36" s="363"/>
    </row>
    <row r="37" spans="2:109" ht="13.5" x14ac:dyDescent="0.15">
      <c r="B37" s="363"/>
    </row>
    <row r="38" spans="2:109" ht="13.5" x14ac:dyDescent="0.15">
      <c r="B38" s="363"/>
    </row>
    <row r="39" spans="2:109" ht="13.5" x14ac:dyDescent="0.15">
      <c r="B39" s="367"/>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5"/>
    </row>
    <row r="40" spans="2:109" ht="13.5" x14ac:dyDescent="0.15">
      <c r="B40" s="382"/>
      <c r="DD40" s="382"/>
      <c r="DE40" s="362"/>
    </row>
    <row r="41" spans="2:109" ht="17.25" x14ac:dyDescent="0.15">
      <c r="B41" s="392"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0"/>
    </row>
    <row r="42" spans="2:109" ht="13.5" x14ac:dyDescent="0.15">
      <c r="B42" s="363"/>
      <c r="G42" s="378"/>
      <c r="I42" s="377"/>
      <c r="J42" s="377"/>
      <c r="K42" s="377"/>
      <c r="AM42" s="378"/>
      <c r="AN42" s="378" t="s">
        <v>612</v>
      </c>
      <c r="AP42" s="377"/>
      <c r="AQ42" s="377"/>
      <c r="AR42" s="377"/>
      <c r="AY42" s="378"/>
      <c r="BA42" s="377"/>
      <c r="BB42" s="377"/>
      <c r="BC42" s="377"/>
      <c r="BK42" s="378"/>
      <c r="BM42" s="377"/>
      <c r="BN42" s="377"/>
      <c r="BO42" s="377"/>
      <c r="BW42" s="378"/>
      <c r="BY42" s="377"/>
      <c r="BZ42" s="377"/>
      <c r="CA42" s="377"/>
      <c r="CI42" s="378"/>
      <c r="CK42" s="377"/>
      <c r="CL42" s="377"/>
      <c r="CM42" s="377"/>
      <c r="CU42" s="378"/>
      <c r="CW42" s="377"/>
      <c r="CX42" s="377"/>
      <c r="CY42" s="377"/>
    </row>
    <row r="43" spans="2:109" ht="13.5" customHeight="1" x14ac:dyDescent="0.15">
      <c r="B43" s="363"/>
      <c r="AN43" s="1257" t="s">
        <v>617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5" x14ac:dyDescent="0.15">
      <c r="B44" s="363"/>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5" x14ac:dyDescent="0.15">
      <c r="B45" s="363"/>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5" x14ac:dyDescent="0.15">
      <c r="B46" s="363"/>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5" x14ac:dyDescent="0.15">
      <c r="B47" s="363"/>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5" x14ac:dyDescent="0.15">
      <c r="B48" s="363"/>
      <c r="H48" s="369"/>
      <c r="I48" s="369"/>
      <c r="J48" s="369"/>
      <c r="AN48" s="369"/>
      <c r="AO48" s="369"/>
      <c r="AP48" s="369"/>
      <c r="AZ48" s="369"/>
      <c r="BA48" s="369"/>
      <c r="BB48" s="369"/>
      <c r="BL48" s="369"/>
      <c r="BM48" s="369"/>
      <c r="BN48" s="369"/>
      <c r="BX48" s="369"/>
      <c r="BY48" s="369"/>
      <c r="BZ48" s="369"/>
      <c r="CJ48" s="369"/>
      <c r="CK48" s="369"/>
      <c r="CL48" s="369"/>
      <c r="CV48" s="369"/>
      <c r="CW48" s="369"/>
      <c r="CX48" s="369"/>
    </row>
    <row r="49" spans="1:109" ht="13.5" x14ac:dyDescent="0.15">
      <c r="B49" s="363"/>
      <c r="AN49" s="362" t="s">
        <v>610</v>
      </c>
    </row>
    <row r="50" spans="1:109" ht="13.5" x14ac:dyDescent="0.15">
      <c r="B50" s="363"/>
      <c r="G50" s="1251"/>
      <c r="H50" s="1251"/>
      <c r="I50" s="1251"/>
      <c r="J50" s="1251"/>
      <c r="K50" s="371"/>
      <c r="L50" s="371"/>
      <c r="M50" s="370"/>
      <c r="N50" s="37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7" t="s">
        <v>557</v>
      </c>
      <c r="BQ50" s="1247"/>
      <c r="BR50" s="1247"/>
      <c r="BS50" s="1247"/>
      <c r="BT50" s="1247"/>
      <c r="BU50" s="1247"/>
      <c r="BV50" s="1247"/>
      <c r="BW50" s="1247"/>
      <c r="BX50" s="1247" t="s">
        <v>558</v>
      </c>
      <c r="BY50" s="1247"/>
      <c r="BZ50" s="1247"/>
      <c r="CA50" s="1247"/>
      <c r="CB50" s="1247"/>
      <c r="CC50" s="1247"/>
      <c r="CD50" s="1247"/>
      <c r="CE50" s="1247"/>
      <c r="CF50" s="1247" t="s">
        <v>559</v>
      </c>
      <c r="CG50" s="1247"/>
      <c r="CH50" s="1247"/>
      <c r="CI50" s="1247"/>
      <c r="CJ50" s="1247"/>
      <c r="CK50" s="1247"/>
      <c r="CL50" s="1247"/>
      <c r="CM50" s="1247"/>
      <c r="CN50" s="1247" t="s">
        <v>560</v>
      </c>
      <c r="CO50" s="1247"/>
      <c r="CP50" s="1247"/>
      <c r="CQ50" s="1247"/>
      <c r="CR50" s="1247"/>
      <c r="CS50" s="1247"/>
      <c r="CT50" s="1247"/>
      <c r="CU50" s="1247"/>
      <c r="CV50" s="1247" t="s">
        <v>561</v>
      </c>
      <c r="CW50" s="1247"/>
      <c r="CX50" s="1247"/>
      <c r="CY50" s="1247"/>
      <c r="CZ50" s="1247"/>
      <c r="DA50" s="1247"/>
      <c r="DB50" s="1247"/>
      <c r="DC50" s="1247"/>
    </row>
    <row r="51" spans="1:109" ht="13.5" customHeight="1" x14ac:dyDescent="0.15">
      <c r="B51" s="363"/>
      <c r="G51" s="1256"/>
      <c r="H51" s="1256"/>
      <c r="I51" s="1266"/>
      <c r="J51" s="1266"/>
      <c r="K51" s="1252"/>
      <c r="L51" s="1252"/>
      <c r="M51" s="1252"/>
      <c r="N51" s="1252"/>
      <c r="AM51" s="369"/>
      <c r="AN51" s="1248" t="s">
        <v>609</v>
      </c>
      <c r="AO51" s="1248"/>
      <c r="AP51" s="1248"/>
      <c r="AQ51" s="1248"/>
      <c r="AR51" s="1248"/>
      <c r="AS51" s="1248"/>
      <c r="AT51" s="1248"/>
      <c r="AU51" s="1248"/>
      <c r="AV51" s="1248"/>
      <c r="AW51" s="1248"/>
      <c r="AX51" s="1248"/>
      <c r="AY51" s="1248"/>
      <c r="AZ51" s="1248"/>
      <c r="BA51" s="1248"/>
      <c r="BB51" s="1248" t="s">
        <v>616</v>
      </c>
      <c r="BC51" s="1248"/>
      <c r="BD51" s="1248"/>
      <c r="BE51" s="1248"/>
      <c r="BF51" s="1248"/>
      <c r="BG51" s="1248"/>
      <c r="BH51" s="1248"/>
      <c r="BI51" s="1248"/>
      <c r="BJ51" s="1248"/>
      <c r="BK51" s="1248"/>
      <c r="BL51" s="1248"/>
      <c r="BM51" s="1248"/>
      <c r="BN51" s="1248"/>
      <c r="BO51" s="1248"/>
      <c r="BP51" s="1245">
        <v>46.3</v>
      </c>
      <c r="BQ51" s="1245"/>
      <c r="BR51" s="1245"/>
      <c r="BS51" s="1245"/>
      <c r="BT51" s="1245"/>
      <c r="BU51" s="1245"/>
      <c r="BV51" s="1245"/>
      <c r="BW51" s="1245"/>
      <c r="BX51" s="1245">
        <v>43.1</v>
      </c>
      <c r="BY51" s="1245"/>
      <c r="BZ51" s="1245"/>
      <c r="CA51" s="1245"/>
      <c r="CB51" s="1245"/>
      <c r="CC51" s="1245"/>
      <c r="CD51" s="1245"/>
      <c r="CE51" s="1245"/>
      <c r="CF51" s="1245">
        <v>50.2</v>
      </c>
      <c r="CG51" s="1245"/>
      <c r="CH51" s="1245"/>
      <c r="CI51" s="1245"/>
      <c r="CJ51" s="1245"/>
      <c r="CK51" s="1245"/>
      <c r="CL51" s="1245"/>
      <c r="CM51" s="1245"/>
      <c r="CN51" s="1245">
        <v>52</v>
      </c>
      <c r="CO51" s="1245"/>
      <c r="CP51" s="1245"/>
      <c r="CQ51" s="1245"/>
      <c r="CR51" s="1245"/>
      <c r="CS51" s="1245"/>
      <c r="CT51" s="1245"/>
      <c r="CU51" s="1245"/>
      <c r="CV51" s="1245">
        <v>29.1</v>
      </c>
      <c r="CW51" s="1245"/>
      <c r="CX51" s="1245"/>
      <c r="CY51" s="1245"/>
      <c r="CZ51" s="1245"/>
      <c r="DA51" s="1245"/>
      <c r="DB51" s="1245"/>
      <c r="DC51" s="1245"/>
    </row>
    <row r="52" spans="1:109" ht="13.5" x14ac:dyDescent="0.15">
      <c r="B52" s="363"/>
      <c r="G52" s="1256"/>
      <c r="H52" s="1256"/>
      <c r="I52" s="1266"/>
      <c r="J52" s="1266"/>
      <c r="K52" s="1252"/>
      <c r="L52" s="1252"/>
      <c r="M52" s="1252"/>
      <c r="N52" s="1252"/>
      <c r="AM52" s="36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377"/>
      <c r="B53" s="363"/>
      <c r="G53" s="1256"/>
      <c r="H53" s="1256"/>
      <c r="I53" s="1251"/>
      <c r="J53" s="1251"/>
      <c r="K53" s="1252"/>
      <c r="L53" s="1252"/>
      <c r="M53" s="1252"/>
      <c r="N53" s="1252"/>
      <c r="AM53" s="369"/>
      <c r="AN53" s="1248"/>
      <c r="AO53" s="1248"/>
      <c r="AP53" s="1248"/>
      <c r="AQ53" s="1248"/>
      <c r="AR53" s="1248"/>
      <c r="AS53" s="1248"/>
      <c r="AT53" s="1248"/>
      <c r="AU53" s="1248"/>
      <c r="AV53" s="1248"/>
      <c r="AW53" s="1248"/>
      <c r="AX53" s="1248"/>
      <c r="AY53" s="1248"/>
      <c r="AZ53" s="1248"/>
      <c r="BA53" s="1248"/>
      <c r="BB53" s="1248" t="s">
        <v>615</v>
      </c>
      <c r="BC53" s="1248"/>
      <c r="BD53" s="1248"/>
      <c r="BE53" s="1248"/>
      <c r="BF53" s="1248"/>
      <c r="BG53" s="1248"/>
      <c r="BH53" s="1248"/>
      <c r="BI53" s="1248"/>
      <c r="BJ53" s="1248"/>
      <c r="BK53" s="1248"/>
      <c r="BL53" s="1248"/>
      <c r="BM53" s="1248"/>
      <c r="BN53" s="1248"/>
      <c r="BO53" s="1248"/>
      <c r="BP53" s="1245">
        <v>62.5</v>
      </c>
      <c r="BQ53" s="1245"/>
      <c r="BR53" s="1245"/>
      <c r="BS53" s="1245"/>
      <c r="BT53" s="1245"/>
      <c r="BU53" s="1245"/>
      <c r="BV53" s="1245"/>
      <c r="BW53" s="1245"/>
      <c r="BX53" s="1245">
        <v>64.2</v>
      </c>
      <c r="BY53" s="1245"/>
      <c r="BZ53" s="1245"/>
      <c r="CA53" s="1245"/>
      <c r="CB53" s="1245"/>
      <c r="CC53" s="1245"/>
      <c r="CD53" s="1245"/>
      <c r="CE53" s="1245"/>
      <c r="CF53" s="1245">
        <v>64.3</v>
      </c>
      <c r="CG53" s="1245"/>
      <c r="CH53" s="1245"/>
      <c r="CI53" s="1245"/>
      <c r="CJ53" s="1245"/>
      <c r="CK53" s="1245"/>
      <c r="CL53" s="1245"/>
      <c r="CM53" s="1245"/>
      <c r="CN53" s="1245">
        <v>65.099999999999994</v>
      </c>
      <c r="CO53" s="1245"/>
      <c r="CP53" s="1245"/>
      <c r="CQ53" s="1245"/>
      <c r="CR53" s="1245"/>
      <c r="CS53" s="1245"/>
      <c r="CT53" s="1245"/>
      <c r="CU53" s="1245"/>
      <c r="CV53" s="1245">
        <v>66.8</v>
      </c>
      <c r="CW53" s="1245"/>
      <c r="CX53" s="1245"/>
      <c r="CY53" s="1245"/>
      <c r="CZ53" s="1245"/>
      <c r="DA53" s="1245"/>
      <c r="DB53" s="1245"/>
      <c r="DC53" s="1245"/>
    </row>
    <row r="54" spans="1:109" ht="13.5" x14ac:dyDescent="0.15">
      <c r="A54" s="377"/>
      <c r="B54" s="363"/>
      <c r="G54" s="1256"/>
      <c r="H54" s="1256"/>
      <c r="I54" s="1251"/>
      <c r="J54" s="1251"/>
      <c r="K54" s="1252"/>
      <c r="L54" s="1252"/>
      <c r="M54" s="1252"/>
      <c r="N54" s="1252"/>
      <c r="AM54" s="36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377"/>
      <c r="B55" s="363"/>
      <c r="G55" s="1251"/>
      <c r="H55" s="1251"/>
      <c r="I55" s="1251"/>
      <c r="J55" s="1251"/>
      <c r="K55" s="1252"/>
      <c r="L55" s="1252"/>
      <c r="M55" s="1252"/>
      <c r="N55" s="1252"/>
      <c r="AN55" s="1247" t="s">
        <v>608</v>
      </c>
      <c r="AO55" s="1247"/>
      <c r="AP55" s="1247"/>
      <c r="AQ55" s="1247"/>
      <c r="AR55" s="1247"/>
      <c r="AS55" s="1247"/>
      <c r="AT55" s="1247"/>
      <c r="AU55" s="1247"/>
      <c r="AV55" s="1247"/>
      <c r="AW55" s="1247"/>
      <c r="AX55" s="1247"/>
      <c r="AY55" s="1247"/>
      <c r="AZ55" s="1247"/>
      <c r="BA55" s="1247"/>
      <c r="BB55" s="1248" t="s">
        <v>607</v>
      </c>
      <c r="BC55" s="1248"/>
      <c r="BD55" s="1248"/>
      <c r="BE55" s="1248"/>
      <c r="BF55" s="1248"/>
      <c r="BG55" s="1248"/>
      <c r="BH55" s="1248"/>
      <c r="BI55" s="1248"/>
      <c r="BJ55" s="1248"/>
      <c r="BK55" s="1248"/>
      <c r="BL55" s="1248"/>
      <c r="BM55" s="1248"/>
      <c r="BN55" s="1248"/>
      <c r="BO55" s="1248"/>
      <c r="BP55" s="1245">
        <v>55.4</v>
      </c>
      <c r="BQ55" s="1245"/>
      <c r="BR55" s="1245"/>
      <c r="BS55" s="1245"/>
      <c r="BT55" s="1245"/>
      <c r="BU55" s="1245"/>
      <c r="BV55" s="1245"/>
      <c r="BW55" s="1245"/>
      <c r="BX55" s="1245">
        <v>52.7</v>
      </c>
      <c r="BY55" s="1245"/>
      <c r="BZ55" s="1245"/>
      <c r="CA55" s="1245"/>
      <c r="CB55" s="1245"/>
      <c r="CC55" s="1245"/>
      <c r="CD55" s="1245"/>
      <c r="CE55" s="1245"/>
      <c r="CF55" s="1245">
        <v>49.7</v>
      </c>
      <c r="CG55" s="1245"/>
      <c r="CH55" s="1245"/>
      <c r="CI55" s="1245"/>
      <c r="CJ55" s="1245"/>
      <c r="CK55" s="1245"/>
      <c r="CL55" s="1245"/>
      <c r="CM55" s="1245"/>
      <c r="CN55" s="1245">
        <v>37.299999999999997</v>
      </c>
      <c r="CO55" s="1245"/>
      <c r="CP55" s="1245"/>
      <c r="CQ55" s="1245"/>
      <c r="CR55" s="1245"/>
      <c r="CS55" s="1245"/>
      <c r="CT55" s="1245"/>
      <c r="CU55" s="1245"/>
      <c r="CV55" s="1245">
        <v>25.1</v>
      </c>
      <c r="CW55" s="1245"/>
      <c r="CX55" s="1245"/>
      <c r="CY55" s="1245"/>
      <c r="CZ55" s="1245"/>
      <c r="DA55" s="1245"/>
      <c r="DB55" s="1245"/>
      <c r="DC55" s="1245"/>
    </row>
    <row r="56" spans="1:109" ht="13.5" x14ac:dyDescent="0.15">
      <c r="A56" s="377"/>
      <c r="B56" s="363"/>
      <c r="G56" s="1251"/>
      <c r="H56" s="1251"/>
      <c r="I56" s="1251"/>
      <c r="J56" s="1251"/>
      <c r="K56" s="1252"/>
      <c r="L56" s="1252"/>
      <c r="M56" s="1252"/>
      <c r="N56" s="1252"/>
      <c r="AN56" s="1247"/>
      <c r="AO56" s="1247"/>
      <c r="AP56" s="1247"/>
      <c r="AQ56" s="1247"/>
      <c r="AR56" s="1247"/>
      <c r="AS56" s="1247"/>
      <c r="AT56" s="1247"/>
      <c r="AU56" s="1247"/>
      <c r="AV56" s="1247"/>
      <c r="AW56" s="1247"/>
      <c r="AX56" s="1247"/>
      <c r="AY56" s="1247"/>
      <c r="AZ56" s="1247"/>
      <c r="BA56" s="1247"/>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7" customFormat="1" ht="13.5" x14ac:dyDescent="0.15">
      <c r="B57" s="383"/>
      <c r="G57" s="1251"/>
      <c r="H57" s="1251"/>
      <c r="I57" s="1249"/>
      <c r="J57" s="1249"/>
      <c r="K57" s="1252"/>
      <c r="L57" s="1252"/>
      <c r="M57" s="1252"/>
      <c r="N57" s="1252"/>
      <c r="AM57" s="362"/>
      <c r="AN57" s="1247"/>
      <c r="AO57" s="1247"/>
      <c r="AP57" s="1247"/>
      <c r="AQ57" s="1247"/>
      <c r="AR57" s="1247"/>
      <c r="AS57" s="1247"/>
      <c r="AT57" s="1247"/>
      <c r="AU57" s="1247"/>
      <c r="AV57" s="1247"/>
      <c r="AW57" s="1247"/>
      <c r="AX57" s="1247"/>
      <c r="AY57" s="1247"/>
      <c r="AZ57" s="1247"/>
      <c r="BA57" s="1247"/>
      <c r="BB57" s="1248" t="s">
        <v>614</v>
      </c>
      <c r="BC57" s="1248"/>
      <c r="BD57" s="1248"/>
      <c r="BE57" s="1248"/>
      <c r="BF57" s="1248"/>
      <c r="BG57" s="1248"/>
      <c r="BH57" s="1248"/>
      <c r="BI57" s="1248"/>
      <c r="BJ57" s="1248"/>
      <c r="BK57" s="1248"/>
      <c r="BL57" s="1248"/>
      <c r="BM57" s="1248"/>
      <c r="BN57" s="1248"/>
      <c r="BO57" s="1248"/>
      <c r="BP57" s="1245">
        <v>58.7</v>
      </c>
      <c r="BQ57" s="1245"/>
      <c r="BR57" s="1245"/>
      <c r="BS57" s="1245"/>
      <c r="BT57" s="1245"/>
      <c r="BU57" s="1245"/>
      <c r="BV57" s="1245"/>
      <c r="BW57" s="1245"/>
      <c r="BX57" s="1245">
        <v>59.9</v>
      </c>
      <c r="BY57" s="1245"/>
      <c r="BZ57" s="1245"/>
      <c r="CA57" s="1245"/>
      <c r="CB57" s="1245"/>
      <c r="CC57" s="1245"/>
      <c r="CD57" s="1245"/>
      <c r="CE57" s="1245"/>
      <c r="CF57" s="1245">
        <v>60.1</v>
      </c>
      <c r="CG57" s="1245"/>
      <c r="CH57" s="1245"/>
      <c r="CI57" s="1245"/>
      <c r="CJ57" s="1245"/>
      <c r="CK57" s="1245"/>
      <c r="CL57" s="1245"/>
      <c r="CM57" s="1245"/>
      <c r="CN57" s="1245">
        <v>61.9</v>
      </c>
      <c r="CO57" s="1245"/>
      <c r="CP57" s="1245"/>
      <c r="CQ57" s="1245"/>
      <c r="CR57" s="1245"/>
      <c r="CS57" s="1245"/>
      <c r="CT57" s="1245"/>
      <c r="CU57" s="1245"/>
      <c r="CV57" s="1245">
        <v>63.1</v>
      </c>
      <c r="CW57" s="1245"/>
      <c r="CX57" s="1245"/>
      <c r="CY57" s="1245"/>
      <c r="CZ57" s="1245"/>
      <c r="DA57" s="1245"/>
      <c r="DB57" s="1245"/>
      <c r="DC57" s="1245"/>
      <c r="DD57" s="388"/>
      <c r="DE57" s="383"/>
    </row>
    <row r="58" spans="1:109" s="377" customFormat="1" ht="13.5" x14ac:dyDescent="0.15">
      <c r="A58" s="362"/>
      <c r="B58" s="383"/>
      <c r="G58" s="1251"/>
      <c r="H58" s="1251"/>
      <c r="I58" s="1249"/>
      <c r="J58" s="1249"/>
      <c r="K58" s="1252"/>
      <c r="L58" s="1252"/>
      <c r="M58" s="1252"/>
      <c r="N58" s="1252"/>
      <c r="AM58" s="362"/>
      <c r="AN58" s="1247"/>
      <c r="AO58" s="1247"/>
      <c r="AP58" s="1247"/>
      <c r="AQ58" s="1247"/>
      <c r="AR58" s="1247"/>
      <c r="AS58" s="1247"/>
      <c r="AT58" s="1247"/>
      <c r="AU58" s="1247"/>
      <c r="AV58" s="1247"/>
      <c r="AW58" s="1247"/>
      <c r="AX58" s="1247"/>
      <c r="AY58" s="1247"/>
      <c r="AZ58" s="1247"/>
      <c r="BA58" s="1247"/>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8"/>
      <c r="DE58" s="383"/>
    </row>
    <row r="59" spans="1:109" s="377" customFormat="1" ht="13.5" x14ac:dyDescent="0.15">
      <c r="A59" s="362"/>
      <c r="B59" s="383"/>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3"/>
    </row>
    <row r="60" spans="1:109" s="377" customFormat="1" ht="13.5" x14ac:dyDescent="0.15">
      <c r="A60" s="362"/>
      <c r="B60" s="383"/>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3"/>
    </row>
    <row r="61" spans="1:109" s="377" customFormat="1" ht="13.5" x14ac:dyDescent="0.15">
      <c r="A61" s="362"/>
      <c r="B61" s="387"/>
      <c r="C61" s="386"/>
      <c r="D61" s="386"/>
      <c r="E61" s="386"/>
      <c r="F61" s="386"/>
      <c r="G61" s="386"/>
      <c r="H61" s="386"/>
      <c r="I61" s="386"/>
      <c r="J61" s="386"/>
      <c r="K61" s="386"/>
      <c r="L61" s="386"/>
      <c r="M61" s="385"/>
      <c r="N61" s="385"/>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5"/>
      <c r="AT61" s="385"/>
      <c r="AU61" s="386"/>
      <c r="AV61" s="386"/>
      <c r="AW61" s="386"/>
      <c r="AX61" s="386"/>
      <c r="AY61" s="386"/>
      <c r="AZ61" s="386"/>
      <c r="BA61" s="386"/>
      <c r="BB61" s="386"/>
      <c r="BC61" s="386"/>
      <c r="BD61" s="386"/>
      <c r="BE61" s="385"/>
      <c r="BF61" s="385"/>
      <c r="BG61" s="386"/>
      <c r="BH61" s="386"/>
      <c r="BI61" s="386"/>
      <c r="BJ61" s="386"/>
      <c r="BK61" s="386"/>
      <c r="BL61" s="386"/>
      <c r="BM61" s="386"/>
      <c r="BN61" s="386"/>
      <c r="BO61" s="386"/>
      <c r="BP61" s="386"/>
      <c r="BQ61" s="385"/>
      <c r="BR61" s="385"/>
      <c r="BS61" s="386"/>
      <c r="BT61" s="386"/>
      <c r="BU61" s="386"/>
      <c r="BV61" s="386"/>
      <c r="BW61" s="386"/>
      <c r="BX61" s="386"/>
      <c r="BY61" s="386"/>
      <c r="BZ61" s="386"/>
      <c r="CA61" s="386"/>
      <c r="CB61" s="386"/>
      <c r="CC61" s="385"/>
      <c r="CD61" s="385"/>
      <c r="CE61" s="386"/>
      <c r="CF61" s="386"/>
      <c r="CG61" s="386"/>
      <c r="CH61" s="386"/>
      <c r="CI61" s="386"/>
      <c r="CJ61" s="386"/>
      <c r="CK61" s="386"/>
      <c r="CL61" s="386"/>
      <c r="CM61" s="386"/>
      <c r="CN61" s="386"/>
      <c r="CO61" s="385"/>
      <c r="CP61" s="385"/>
      <c r="CQ61" s="386"/>
      <c r="CR61" s="386"/>
      <c r="CS61" s="386"/>
      <c r="CT61" s="386"/>
      <c r="CU61" s="386"/>
      <c r="CV61" s="386"/>
      <c r="CW61" s="386"/>
      <c r="CX61" s="386"/>
      <c r="CY61" s="386"/>
      <c r="CZ61" s="386"/>
      <c r="DA61" s="385"/>
      <c r="DB61" s="385"/>
      <c r="DC61" s="385"/>
      <c r="DD61" s="384"/>
      <c r="DE61" s="383"/>
    </row>
    <row r="62" spans="1:109" ht="13.5"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62"/>
    </row>
    <row r="63" spans="1:109" ht="17.25" x14ac:dyDescent="0.15">
      <c r="B63" s="381" t="s">
        <v>613</v>
      </c>
    </row>
    <row r="64" spans="1:109" ht="13.5" x14ac:dyDescent="0.15">
      <c r="B64" s="363"/>
      <c r="G64" s="378"/>
      <c r="I64" s="380"/>
      <c r="J64" s="380"/>
      <c r="K64" s="380"/>
      <c r="L64" s="380"/>
      <c r="M64" s="380"/>
      <c r="N64" s="379"/>
      <c r="AM64" s="378"/>
      <c r="AN64" s="378" t="s">
        <v>612</v>
      </c>
      <c r="AP64" s="377"/>
      <c r="AQ64" s="377"/>
      <c r="AR64" s="377"/>
      <c r="AY64" s="378"/>
      <c r="BA64" s="377"/>
      <c r="BB64" s="377"/>
      <c r="BC64" s="377"/>
      <c r="BK64" s="378"/>
      <c r="BM64" s="377"/>
      <c r="BN64" s="377"/>
      <c r="BO64" s="377"/>
      <c r="BW64" s="378"/>
      <c r="BY64" s="377"/>
      <c r="BZ64" s="377"/>
      <c r="CA64" s="377"/>
      <c r="CI64" s="378"/>
      <c r="CK64" s="377"/>
      <c r="CL64" s="377"/>
      <c r="CM64" s="377"/>
      <c r="CU64" s="378"/>
      <c r="CW64" s="377"/>
      <c r="CX64" s="377"/>
      <c r="CY64" s="377"/>
    </row>
    <row r="65" spans="2:107" ht="13.5" customHeight="1" x14ac:dyDescent="0.15">
      <c r="B65" s="363"/>
      <c r="AN65" s="1257" t="s">
        <v>611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5" x14ac:dyDescent="0.15">
      <c r="B66" s="363"/>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5" x14ac:dyDescent="0.15">
      <c r="B67" s="363"/>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5" x14ac:dyDescent="0.15">
      <c r="B68" s="363"/>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5" x14ac:dyDescent="0.15">
      <c r="B69" s="363"/>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5" x14ac:dyDescent="0.15">
      <c r="B70" s="363"/>
      <c r="H70" s="376"/>
      <c r="I70" s="376"/>
      <c r="J70" s="374"/>
      <c r="K70" s="374"/>
      <c r="L70" s="373"/>
      <c r="M70" s="374"/>
      <c r="N70" s="373"/>
      <c r="AN70" s="369"/>
      <c r="AO70" s="369"/>
      <c r="AP70" s="369"/>
      <c r="AZ70" s="369"/>
      <c r="BA70" s="369"/>
      <c r="BB70" s="369"/>
      <c r="BL70" s="369"/>
      <c r="BM70" s="369"/>
      <c r="BN70" s="369"/>
      <c r="BX70" s="369"/>
      <c r="BY70" s="369"/>
      <c r="BZ70" s="369"/>
      <c r="CJ70" s="369"/>
      <c r="CK70" s="369"/>
      <c r="CL70" s="369"/>
      <c r="CV70" s="369"/>
      <c r="CW70" s="369"/>
      <c r="CX70" s="369"/>
    </row>
    <row r="71" spans="2:107" ht="13.5" x14ac:dyDescent="0.15">
      <c r="B71" s="363"/>
      <c r="G71" s="372"/>
      <c r="I71" s="375"/>
      <c r="J71" s="374"/>
      <c r="K71" s="374"/>
      <c r="L71" s="373"/>
      <c r="M71" s="374"/>
      <c r="N71" s="373"/>
      <c r="AM71" s="372"/>
      <c r="AN71" s="362" t="s">
        <v>610</v>
      </c>
    </row>
    <row r="72" spans="2:107" ht="13.5" x14ac:dyDescent="0.15">
      <c r="B72" s="363"/>
      <c r="G72" s="1251"/>
      <c r="H72" s="1251"/>
      <c r="I72" s="1251"/>
      <c r="J72" s="1251"/>
      <c r="K72" s="371"/>
      <c r="L72" s="371"/>
      <c r="M72" s="370"/>
      <c r="N72" s="37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7" t="s">
        <v>557</v>
      </c>
      <c r="BQ72" s="1247"/>
      <c r="BR72" s="1247"/>
      <c r="BS72" s="1247"/>
      <c r="BT72" s="1247"/>
      <c r="BU72" s="1247"/>
      <c r="BV72" s="1247"/>
      <c r="BW72" s="1247"/>
      <c r="BX72" s="1247" t="s">
        <v>558</v>
      </c>
      <c r="BY72" s="1247"/>
      <c r="BZ72" s="1247"/>
      <c r="CA72" s="1247"/>
      <c r="CB72" s="1247"/>
      <c r="CC72" s="1247"/>
      <c r="CD72" s="1247"/>
      <c r="CE72" s="1247"/>
      <c r="CF72" s="1247" t="s">
        <v>559</v>
      </c>
      <c r="CG72" s="1247"/>
      <c r="CH72" s="1247"/>
      <c r="CI72" s="1247"/>
      <c r="CJ72" s="1247"/>
      <c r="CK72" s="1247"/>
      <c r="CL72" s="1247"/>
      <c r="CM72" s="1247"/>
      <c r="CN72" s="1247" t="s">
        <v>560</v>
      </c>
      <c r="CO72" s="1247"/>
      <c r="CP72" s="1247"/>
      <c r="CQ72" s="1247"/>
      <c r="CR72" s="1247"/>
      <c r="CS72" s="1247"/>
      <c r="CT72" s="1247"/>
      <c r="CU72" s="1247"/>
      <c r="CV72" s="1247" t="s">
        <v>561</v>
      </c>
      <c r="CW72" s="1247"/>
      <c r="CX72" s="1247"/>
      <c r="CY72" s="1247"/>
      <c r="CZ72" s="1247"/>
      <c r="DA72" s="1247"/>
      <c r="DB72" s="1247"/>
      <c r="DC72" s="1247"/>
    </row>
    <row r="73" spans="2:107" ht="13.5" x14ac:dyDescent="0.15">
      <c r="B73" s="363"/>
      <c r="G73" s="1256"/>
      <c r="H73" s="1256"/>
      <c r="I73" s="1256"/>
      <c r="J73" s="1256"/>
      <c r="K73" s="1246"/>
      <c r="L73" s="1246"/>
      <c r="M73" s="1246"/>
      <c r="N73" s="1246"/>
      <c r="AM73" s="369"/>
      <c r="AN73" s="1248" t="s">
        <v>609</v>
      </c>
      <c r="AO73" s="1248"/>
      <c r="AP73" s="1248"/>
      <c r="AQ73" s="1248"/>
      <c r="AR73" s="1248"/>
      <c r="AS73" s="1248"/>
      <c r="AT73" s="1248"/>
      <c r="AU73" s="1248"/>
      <c r="AV73" s="1248"/>
      <c r="AW73" s="1248"/>
      <c r="AX73" s="1248"/>
      <c r="AY73" s="1248"/>
      <c r="AZ73" s="1248"/>
      <c r="BA73" s="1248"/>
      <c r="BB73" s="1248" t="s">
        <v>607</v>
      </c>
      <c r="BC73" s="1248"/>
      <c r="BD73" s="1248"/>
      <c r="BE73" s="1248"/>
      <c r="BF73" s="1248"/>
      <c r="BG73" s="1248"/>
      <c r="BH73" s="1248"/>
      <c r="BI73" s="1248"/>
      <c r="BJ73" s="1248"/>
      <c r="BK73" s="1248"/>
      <c r="BL73" s="1248"/>
      <c r="BM73" s="1248"/>
      <c r="BN73" s="1248"/>
      <c r="BO73" s="1248"/>
      <c r="BP73" s="1245">
        <v>46.3</v>
      </c>
      <c r="BQ73" s="1245"/>
      <c r="BR73" s="1245"/>
      <c r="BS73" s="1245"/>
      <c r="BT73" s="1245"/>
      <c r="BU73" s="1245"/>
      <c r="BV73" s="1245"/>
      <c r="BW73" s="1245"/>
      <c r="BX73" s="1245">
        <v>43.1</v>
      </c>
      <c r="BY73" s="1245"/>
      <c r="BZ73" s="1245"/>
      <c r="CA73" s="1245"/>
      <c r="CB73" s="1245"/>
      <c r="CC73" s="1245"/>
      <c r="CD73" s="1245"/>
      <c r="CE73" s="1245"/>
      <c r="CF73" s="1245">
        <v>50.2</v>
      </c>
      <c r="CG73" s="1245"/>
      <c r="CH73" s="1245"/>
      <c r="CI73" s="1245"/>
      <c r="CJ73" s="1245"/>
      <c r="CK73" s="1245"/>
      <c r="CL73" s="1245"/>
      <c r="CM73" s="1245"/>
      <c r="CN73" s="1245">
        <v>52</v>
      </c>
      <c r="CO73" s="1245"/>
      <c r="CP73" s="1245"/>
      <c r="CQ73" s="1245"/>
      <c r="CR73" s="1245"/>
      <c r="CS73" s="1245"/>
      <c r="CT73" s="1245"/>
      <c r="CU73" s="1245"/>
      <c r="CV73" s="1245">
        <v>29.1</v>
      </c>
      <c r="CW73" s="1245"/>
      <c r="CX73" s="1245"/>
      <c r="CY73" s="1245"/>
      <c r="CZ73" s="1245"/>
      <c r="DA73" s="1245"/>
      <c r="DB73" s="1245"/>
      <c r="DC73" s="1245"/>
    </row>
    <row r="74" spans="2:107" ht="13.5" x14ac:dyDescent="0.15">
      <c r="B74" s="363"/>
      <c r="G74" s="1256"/>
      <c r="H74" s="1256"/>
      <c r="I74" s="1256"/>
      <c r="J74" s="1256"/>
      <c r="K74" s="1246"/>
      <c r="L74" s="1246"/>
      <c r="M74" s="1246"/>
      <c r="N74" s="1246"/>
      <c r="AM74" s="36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363"/>
      <c r="G75" s="1256"/>
      <c r="H75" s="1256"/>
      <c r="I75" s="1251"/>
      <c r="J75" s="1251"/>
      <c r="K75" s="1252"/>
      <c r="L75" s="1252"/>
      <c r="M75" s="1252"/>
      <c r="N75" s="1252"/>
      <c r="AM75" s="369"/>
      <c r="AN75" s="1248"/>
      <c r="AO75" s="1248"/>
      <c r="AP75" s="1248"/>
      <c r="AQ75" s="1248"/>
      <c r="AR75" s="1248"/>
      <c r="AS75" s="1248"/>
      <c r="AT75" s="1248"/>
      <c r="AU75" s="1248"/>
      <c r="AV75" s="1248"/>
      <c r="AW75" s="1248"/>
      <c r="AX75" s="1248"/>
      <c r="AY75" s="1248"/>
      <c r="AZ75" s="1248"/>
      <c r="BA75" s="1248"/>
      <c r="BB75" s="1248" t="s">
        <v>606</v>
      </c>
      <c r="BC75" s="1248"/>
      <c r="BD75" s="1248"/>
      <c r="BE75" s="1248"/>
      <c r="BF75" s="1248"/>
      <c r="BG75" s="1248"/>
      <c r="BH75" s="1248"/>
      <c r="BI75" s="1248"/>
      <c r="BJ75" s="1248"/>
      <c r="BK75" s="1248"/>
      <c r="BL75" s="1248"/>
      <c r="BM75" s="1248"/>
      <c r="BN75" s="1248"/>
      <c r="BO75" s="1248"/>
      <c r="BP75" s="1245">
        <v>9.4</v>
      </c>
      <c r="BQ75" s="1245"/>
      <c r="BR75" s="1245"/>
      <c r="BS75" s="1245"/>
      <c r="BT75" s="1245"/>
      <c r="BU75" s="1245"/>
      <c r="BV75" s="1245"/>
      <c r="BW75" s="1245"/>
      <c r="BX75" s="1245">
        <v>9.1</v>
      </c>
      <c r="BY75" s="1245"/>
      <c r="BZ75" s="1245"/>
      <c r="CA75" s="1245"/>
      <c r="CB75" s="1245"/>
      <c r="CC75" s="1245"/>
      <c r="CD75" s="1245"/>
      <c r="CE75" s="1245"/>
      <c r="CF75" s="1245">
        <v>9</v>
      </c>
      <c r="CG75" s="1245"/>
      <c r="CH75" s="1245"/>
      <c r="CI75" s="1245"/>
      <c r="CJ75" s="1245"/>
      <c r="CK75" s="1245"/>
      <c r="CL75" s="1245"/>
      <c r="CM75" s="1245"/>
      <c r="CN75" s="1245">
        <v>9.1</v>
      </c>
      <c r="CO75" s="1245"/>
      <c r="CP75" s="1245"/>
      <c r="CQ75" s="1245"/>
      <c r="CR75" s="1245"/>
      <c r="CS75" s="1245"/>
      <c r="CT75" s="1245"/>
      <c r="CU75" s="1245"/>
      <c r="CV75" s="1245">
        <v>8.8000000000000007</v>
      </c>
      <c r="CW75" s="1245"/>
      <c r="CX75" s="1245"/>
      <c r="CY75" s="1245"/>
      <c r="CZ75" s="1245"/>
      <c r="DA75" s="1245"/>
      <c r="DB75" s="1245"/>
      <c r="DC75" s="1245"/>
    </row>
    <row r="76" spans="2:107" ht="13.5" x14ac:dyDescent="0.15">
      <c r="B76" s="363"/>
      <c r="G76" s="1256"/>
      <c r="H76" s="1256"/>
      <c r="I76" s="1251"/>
      <c r="J76" s="1251"/>
      <c r="K76" s="1252"/>
      <c r="L76" s="1252"/>
      <c r="M76" s="1252"/>
      <c r="N76" s="1252"/>
      <c r="AM76" s="36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363"/>
      <c r="G77" s="1251"/>
      <c r="H77" s="1251"/>
      <c r="I77" s="1251"/>
      <c r="J77" s="1251"/>
      <c r="K77" s="1246"/>
      <c r="L77" s="1246"/>
      <c r="M77" s="1246"/>
      <c r="N77" s="1246"/>
      <c r="AN77" s="1247" t="s">
        <v>608</v>
      </c>
      <c r="AO77" s="1247"/>
      <c r="AP77" s="1247"/>
      <c r="AQ77" s="1247"/>
      <c r="AR77" s="1247"/>
      <c r="AS77" s="1247"/>
      <c r="AT77" s="1247"/>
      <c r="AU77" s="1247"/>
      <c r="AV77" s="1247"/>
      <c r="AW77" s="1247"/>
      <c r="AX77" s="1247"/>
      <c r="AY77" s="1247"/>
      <c r="AZ77" s="1247"/>
      <c r="BA77" s="1247"/>
      <c r="BB77" s="1248" t="s">
        <v>607</v>
      </c>
      <c r="BC77" s="1248"/>
      <c r="BD77" s="1248"/>
      <c r="BE77" s="1248"/>
      <c r="BF77" s="1248"/>
      <c r="BG77" s="1248"/>
      <c r="BH77" s="1248"/>
      <c r="BI77" s="1248"/>
      <c r="BJ77" s="1248"/>
      <c r="BK77" s="1248"/>
      <c r="BL77" s="1248"/>
      <c r="BM77" s="1248"/>
      <c r="BN77" s="1248"/>
      <c r="BO77" s="1248"/>
      <c r="BP77" s="1245">
        <v>55.4</v>
      </c>
      <c r="BQ77" s="1245"/>
      <c r="BR77" s="1245"/>
      <c r="BS77" s="1245"/>
      <c r="BT77" s="1245"/>
      <c r="BU77" s="1245"/>
      <c r="BV77" s="1245"/>
      <c r="BW77" s="1245"/>
      <c r="BX77" s="1245">
        <v>52.7</v>
      </c>
      <c r="BY77" s="1245"/>
      <c r="BZ77" s="1245"/>
      <c r="CA77" s="1245"/>
      <c r="CB77" s="1245"/>
      <c r="CC77" s="1245"/>
      <c r="CD77" s="1245"/>
      <c r="CE77" s="1245"/>
      <c r="CF77" s="1245">
        <v>49.7</v>
      </c>
      <c r="CG77" s="1245"/>
      <c r="CH77" s="1245"/>
      <c r="CI77" s="1245"/>
      <c r="CJ77" s="1245"/>
      <c r="CK77" s="1245"/>
      <c r="CL77" s="1245"/>
      <c r="CM77" s="1245"/>
      <c r="CN77" s="1245">
        <v>37.299999999999997</v>
      </c>
      <c r="CO77" s="1245"/>
      <c r="CP77" s="1245"/>
      <c r="CQ77" s="1245"/>
      <c r="CR77" s="1245"/>
      <c r="CS77" s="1245"/>
      <c r="CT77" s="1245"/>
      <c r="CU77" s="1245"/>
      <c r="CV77" s="1245">
        <v>25.1</v>
      </c>
      <c r="CW77" s="1245"/>
      <c r="CX77" s="1245"/>
      <c r="CY77" s="1245"/>
      <c r="CZ77" s="1245"/>
      <c r="DA77" s="1245"/>
      <c r="DB77" s="1245"/>
      <c r="DC77" s="1245"/>
    </row>
    <row r="78" spans="2:107" ht="13.5" x14ac:dyDescent="0.15">
      <c r="B78" s="363"/>
      <c r="G78" s="1251"/>
      <c r="H78" s="1251"/>
      <c r="I78" s="1251"/>
      <c r="J78" s="1251"/>
      <c r="K78" s="1246"/>
      <c r="L78" s="1246"/>
      <c r="M78" s="1246"/>
      <c r="N78" s="1246"/>
      <c r="AN78" s="1247"/>
      <c r="AO78" s="1247"/>
      <c r="AP78" s="1247"/>
      <c r="AQ78" s="1247"/>
      <c r="AR78" s="1247"/>
      <c r="AS78" s="1247"/>
      <c r="AT78" s="1247"/>
      <c r="AU78" s="1247"/>
      <c r="AV78" s="1247"/>
      <c r="AW78" s="1247"/>
      <c r="AX78" s="1247"/>
      <c r="AY78" s="1247"/>
      <c r="AZ78" s="1247"/>
      <c r="BA78" s="1247"/>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363"/>
      <c r="G79" s="1251"/>
      <c r="H79" s="1251"/>
      <c r="I79" s="1249"/>
      <c r="J79" s="1249"/>
      <c r="K79" s="1250"/>
      <c r="L79" s="1250"/>
      <c r="M79" s="1250"/>
      <c r="N79" s="1250"/>
      <c r="AN79" s="1247"/>
      <c r="AO79" s="1247"/>
      <c r="AP79" s="1247"/>
      <c r="AQ79" s="1247"/>
      <c r="AR79" s="1247"/>
      <c r="AS79" s="1247"/>
      <c r="AT79" s="1247"/>
      <c r="AU79" s="1247"/>
      <c r="AV79" s="1247"/>
      <c r="AW79" s="1247"/>
      <c r="AX79" s="1247"/>
      <c r="AY79" s="1247"/>
      <c r="AZ79" s="1247"/>
      <c r="BA79" s="1247"/>
      <c r="BB79" s="1248" t="s">
        <v>606</v>
      </c>
      <c r="BC79" s="1248"/>
      <c r="BD79" s="1248"/>
      <c r="BE79" s="1248"/>
      <c r="BF79" s="1248"/>
      <c r="BG79" s="1248"/>
      <c r="BH79" s="1248"/>
      <c r="BI79" s="1248"/>
      <c r="BJ79" s="1248"/>
      <c r="BK79" s="1248"/>
      <c r="BL79" s="1248"/>
      <c r="BM79" s="1248"/>
      <c r="BN79" s="1248"/>
      <c r="BO79" s="1248"/>
      <c r="BP79" s="1245">
        <v>9.6999999999999993</v>
      </c>
      <c r="BQ79" s="1245"/>
      <c r="BR79" s="1245"/>
      <c r="BS79" s="1245"/>
      <c r="BT79" s="1245"/>
      <c r="BU79" s="1245"/>
      <c r="BV79" s="1245"/>
      <c r="BW79" s="1245"/>
      <c r="BX79" s="1245">
        <v>9.5</v>
      </c>
      <c r="BY79" s="1245"/>
      <c r="BZ79" s="1245"/>
      <c r="CA79" s="1245"/>
      <c r="CB79" s="1245"/>
      <c r="CC79" s="1245"/>
      <c r="CD79" s="1245"/>
      <c r="CE79" s="1245"/>
      <c r="CF79" s="1245">
        <v>9.1999999999999993</v>
      </c>
      <c r="CG79" s="1245"/>
      <c r="CH79" s="1245"/>
      <c r="CI79" s="1245"/>
      <c r="CJ79" s="1245"/>
      <c r="CK79" s="1245"/>
      <c r="CL79" s="1245"/>
      <c r="CM79" s="1245"/>
      <c r="CN79" s="1245">
        <v>8.6</v>
      </c>
      <c r="CO79" s="1245"/>
      <c r="CP79" s="1245"/>
      <c r="CQ79" s="1245"/>
      <c r="CR79" s="1245"/>
      <c r="CS79" s="1245"/>
      <c r="CT79" s="1245"/>
      <c r="CU79" s="1245"/>
      <c r="CV79" s="1245">
        <v>8.3000000000000007</v>
      </c>
      <c r="CW79" s="1245"/>
      <c r="CX79" s="1245"/>
      <c r="CY79" s="1245"/>
      <c r="CZ79" s="1245"/>
      <c r="DA79" s="1245"/>
      <c r="DB79" s="1245"/>
      <c r="DC79" s="1245"/>
    </row>
    <row r="80" spans="2:107" ht="13.5" x14ac:dyDescent="0.15">
      <c r="B80" s="363"/>
      <c r="G80" s="1251"/>
      <c r="H80" s="1251"/>
      <c r="I80" s="1249"/>
      <c r="J80" s="1249"/>
      <c r="K80" s="1250"/>
      <c r="L80" s="1250"/>
      <c r="M80" s="1250"/>
      <c r="N80" s="1250"/>
      <c r="AN80" s="1247"/>
      <c r="AO80" s="1247"/>
      <c r="AP80" s="1247"/>
      <c r="AQ80" s="1247"/>
      <c r="AR80" s="1247"/>
      <c r="AS80" s="1247"/>
      <c r="AT80" s="1247"/>
      <c r="AU80" s="1247"/>
      <c r="AV80" s="1247"/>
      <c r="AW80" s="1247"/>
      <c r="AX80" s="1247"/>
      <c r="AY80" s="1247"/>
      <c r="AZ80" s="1247"/>
      <c r="BA80" s="1247"/>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363"/>
    </row>
    <row r="82" spans="2:109" ht="17.25" x14ac:dyDescent="0.15">
      <c r="B82" s="363"/>
      <c r="K82" s="368"/>
      <c r="L82" s="368"/>
      <c r="M82" s="368"/>
      <c r="N82" s="368"/>
      <c r="AQ82" s="368"/>
      <c r="AR82" s="368"/>
      <c r="AS82" s="368"/>
      <c r="AT82" s="368"/>
      <c r="BC82" s="368"/>
      <c r="BD82" s="368"/>
      <c r="BE82" s="368"/>
      <c r="BF82" s="368"/>
      <c r="BO82" s="368"/>
      <c r="BP82" s="368"/>
      <c r="BQ82" s="368"/>
      <c r="BR82" s="368"/>
      <c r="CA82" s="368"/>
      <c r="CB82" s="368"/>
      <c r="CC82" s="368"/>
      <c r="CD82" s="368"/>
      <c r="CM82" s="368"/>
      <c r="CN82" s="368"/>
      <c r="CO82" s="368"/>
      <c r="CP82" s="368"/>
      <c r="CY82" s="368"/>
      <c r="CZ82" s="368"/>
      <c r="DA82" s="368"/>
      <c r="DB82" s="368"/>
      <c r="DC82" s="368"/>
    </row>
    <row r="83" spans="2:109" ht="13.5" x14ac:dyDescent="0.15">
      <c r="B83" s="367"/>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5"/>
    </row>
    <row r="84" spans="2:109" ht="13.5" x14ac:dyDescent="0.15">
      <c r="DD84" s="362"/>
      <c r="DE84" s="362"/>
    </row>
    <row r="85" spans="2:109" ht="13.5" x14ac:dyDescent="0.15">
      <c r="DD85" s="362"/>
      <c r="DE85" s="362"/>
    </row>
  </sheetData>
  <sheetProtection algorithmName="SHA-512" hashValue="cVLx1t9ezejZq5FW+mNBpfh40MnXj5MCzH0znekp+YW0hMrBDZ/olaUkorTh4j6NZcnj2VE0thJexJTxlbNMkg==" saltValue="cJibpLPetrtl3e3s+9HyL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2" zoomScale="80" zoomScaleNormal="80" zoomScaleSheetLayoutView="70" workbookViewId="0">
      <selection activeCell="AV113" sqref="AV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619</v>
      </c>
    </row>
  </sheetData>
  <sheetProtection algorithmName="SHA-512" hashValue="UFG3Uk6cRwYF8AcikGnGOx+mG5nV2FwPiTImhOdBLjKeo0ISz5ncY0ze53+7EKtqhjWds9B51puGPi+p13OKBw==" saltValue="a5Xnc6KmFplOKQv9S3UN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G113" sqref="AG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620</v>
      </c>
    </row>
  </sheetData>
  <sheetProtection algorithmName="SHA-512" hashValue="5c7S+kY/5eo8vaXwHMwE1TppBg/acR8p5ueUKLuy2krrQVT5xqZ/+Ouy8m3FnGQqAtDUAPlBlh40lGNKyDY6OQ==" saltValue="DLRGzRL95Z75pcVO+l4f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554</v>
      </c>
      <c r="G2" s="148"/>
      <c r="H2" s="149"/>
    </row>
    <row r="3" spans="1:8" x14ac:dyDescent="0.15">
      <c r="A3" s="145" t="s">
        <v>547</v>
      </c>
      <c r="B3" s="150"/>
      <c r="C3" s="151"/>
      <c r="D3" s="152">
        <v>49372</v>
      </c>
      <c r="E3" s="153"/>
      <c r="F3" s="154">
        <v>68468</v>
      </c>
      <c r="G3" s="155"/>
      <c r="H3" s="156"/>
    </row>
    <row r="4" spans="1:8" x14ac:dyDescent="0.15">
      <c r="A4" s="157"/>
      <c r="B4" s="158"/>
      <c r="C4" s="159"/>
      <c r="D4" s="160">
        <v>24521</v>
      </c>
      <c r="E4" s="161"/>
      <c r="F4" s="162">
        <v>34140</v>
      </c>
      <c r="G4" s="163"/>
      <c r="H4" s="164"/>
    </row>
    <row r="5" spans="1:8" x14ac:dyDescent="0.15">
      <c r="A5" s="145" t="s">
        <v>549</v>
      </c>
      <c r="B5" s="150"/>
      <c r="C5" s="151"/>
      <c r="D5" s="152">
        <v>47551</v>
      </c>
      <c r="E5" s="153"/>
      <c r="F5" s="154">
        <v>69729</v>
      </c>
      <c r="G5" s="155"/>
      <c r="H5" s="156"/>
    </row>
    <row r="6" spans="1:8" x14ac:dyDescent="0.15">
      <c r="A6" s="157"/>
      <c r="B6" s="158"/>
      <c r="C6" s="159"/>
      <c r="D6" s="160">
        <v>27511</v>
      </c>
      <c r="E6" s="161"/>
      <c r="F6" s="162">
        <v>38908</v>
      </c>
      <c r="G6" s="163"/>
      <c r="H6" s="164"/>
    </row>
    <row r="7" spans="1:8" x14ac:dyDescent="0.15">
      <c r="A7" s="145" t="s">
        <v>550</v>
      </c>
      <c r="B7" s="150"/>
      <c r="C7" s="151"/>
      <c r="D7" s="152">
        <v>60532</v>
      </c>
      <c r="E7" s="153"/>
      <c r="F7" s="154">
        <v>74581</v>
      </c>
      <c r="G7" s="155"/>
      <c r="H7" s="156"/>
    </row>
    <row r="8" spans="1:8" x14ac:dyDescent="0.15">
      <c r="A8" s="157"/>
      <c r="B8" s="158"/>
      <c r="C8" s="159"/>
      <c r="D8" s="160">
        <v>34222</v>
      </c>
      <c r="E8" s="161"/>
      <c r="F8" s="162">
        <v>41563</v>
      </c>
      <c r="G8" s="163"/>
      <c r="H8" s="164"/>
    </row>
    <row r="9" spans="1:8" x14ac:dyDescent="0.15">
      <c r="A9" s="145" t="s">
        <v>551</v>
      </c>
      <c r="B9" s="150"/>
      <c r="C9" s="151"/>
      <c r="D9" s="152">
        <v>78305</v>
      </c>
      <c r="E9" s="153"/>
      <c r="F9" s="154">
        <v>76347</v>
      </c>
      <c r="G9" s="155"/>
      <c r="H9" s="156"/>
    </row>
    <row r="10" spans="1:8" x14ac:dyDescent="0.15">
      <c r="A10" s="157"/>
      <c r="B10" s="158"/>
      <c r="C10" s="159"/>
      <c r="D10" s="160">
        <v>50452</v>
      </c>
      <c r="E10" s="161"/>
      <c r="F10" s="162">
        <v>41762</v>
      </c>
      <c r="G10" s="163"/>
      <c r="H10" s="164"/>
    </row>
    <row r="11" spans="1:8" x14ac:dyDescent="0.15">
      <c r="A11" s="145" t="s">
        <v>552</v>
      </c>
      <c r="B11" s="150"/>
      <c r="C11" s="151"/>
      <c r="D11" s="152">
        <v>36886</v>
      </c>
      <c r="E11" s="153"/>
      <c r="F11" s="154">
        <v>69604</v>
      </c>
      <c r="G11" s="155"/>
      <c r="H11" s="156"/>
    </row>
    <row r="12" spans="1:8" x14ac:dyDescent="0.15">
      <c r="A12" s="157"/>
      <c r="B12" s="158"/>
      <c r="C12" s="165"/>
      <c r="D12" s="160">
        <v>28248</v>
      </c>
      <c r="E12" s="161"/>
      <c r="F12" s="162">
        <v>36247</v>
      </c>
      <c r="G12" s="163"/>
      <c r="H12" s="164"/>
    </row>
    <row r="13" spans="1:8" x14ac:dyDescent="0.15">
      <c r="A13" s="145"/>
      <c r="B13" s="150"/>
      <c r="C13" s="166"/>
      <c r="D13" s="167">
        <v>54529</v>
      </c>
      <c r="E13" s="168"/>
      <c r="F13" s="169">
        <v>71746</v>
      </c>
      <c r="G13" s="170"/>
      <c r="H13" s="156"/>
    </row>
    <row r="14" spans="1:8" x14ac:dyDescent="0.15">
      <c r="A14" s="157"/>
      <c r="B14" s="158"/>
      <c r="C14" s="159"/>
      <c r="D14" s="160">
        <v>32991</v>
      </c>
      <c r="E14" s="161"/>
      <c r="F14" s="162">
        <v>38524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6.04</v>
      </c>
      <c r="C19" s="171">
        <f>ROUND(VALUE(SUBSTITUTE(実質収支比率等に係る経年分析!G$48,"▲","-")),2)</f>
        <v>10.97</v>
      </c>
      <c r="D19" s="171">
        <f>ROUND(VALUE(SUBSTITUTE(実質収支比率等に係る経年分析!H$48,"▲","-")),2)</f>
        <v>6.38</v>
      </c>
      <c r="E19" s="171">
        <f>ROUND(VALUE(SUBSTITUTE(実質収支比率等に係る経年分析!I$48,"▲","-")),2)</f>
        <v>12.7</v>
      </c>
      <c r="F19" s="171">
        <f>ROUND(VALUE(SUBSTITUTE(実質収支比率等に係る経年分析!J$48,"▲","-")),2)</f>
        <v>12.31</v>
      </c>
    </row>
    <row r="20" spans="1:11" x14ac:dyDescent="0.15">
      <c r="A20" s="171" t="s">
        <v>54</v>
      </c>
      <c r="B20" s="171">
        <f>ROUND(VALUE(SUBSTITUTE(実質収支比率等に係る経年分析!F$47,"▲","-")),2)</f>
        <v>15.12</v>
      </c>
      <c r="C20" s="171">
        <f>ROUND(VALUE(SUBSTITUTE(実質収支比率等に係る経年分析!G$47,"▲","-")),2)</f>
        <v>9.23</v>
      </c>
      <c r="D20" s="171">
        <f>ROUND(VALUE(SUBSTITUTE(実質収支比率等に係る経年分析!H$47,"▲","-")),2)</f>
        <v>10.48</v>
      </c>
      <c r="E20" s="171">
        <f>ROUND(VALUE(SUBSTITUTE(実質収支比率等に係る経年分析!I$47,"▲","-")),2)</f>
        <v>9.25</v>
      </c>
      <c r="F20" s="171">
        <f>ROUND(VALUE(SUBSTITUTE(実質収支比率等に係る経年分析!J$47,"▲","-")),2)</f>
        <v>19.27</v>
      </c>
    </row>
    <row r="21" spans="1:11" x14ac:dyDescent="0.15">
      <c r="A21" s="171" t="s">
        <v>55</v>
      </c>
      <c r="B21" s="171">
        <f>IF(ISNUMBER(VALUE(SUBSTITUTE(実質収支比率等に係る経年分析!F$49,"▲","-"))),ROUND(VALUE(SUBSTITUTE(実質収支比率等に係る経年分析!F$49,"▲","-")),2),NA())</f>
        <v>-4.9400000000000004</v>
      </c>
      <c r="C21" s="171">
        <f>IF(ISNUMBER(VALUE(SUBSTITUTE(実質収支比率等に係る経年分析!G$49,"▲","-"))),ROUND(VALUE(SUBSTITUTE(実質収支比率等に係る経年分析!G$49,"▲","-")),2),NA())</f>
        <v>0.19</v>
      </c>
      <c r="D21" s="171">
        <f>IF(ISNUMBER(VALUE(SUBSTITUTE(実質収支比率等に係る経年分析!H$49,"▲","-"))),ROUND(VALUE(SUBSTITUTE(実質収支比率等に係る経年分析!H$49,"▲","-")),2),NA())</f>
        <v>-3.31</v>
      </c>
      <c r="E21" s="171">
        <f>IF(ISNUMBER(VALUE(SUBSTITUTE(実質収支比率等に係る経年分析!I$49,"▲","-"))),ROUND(VALUE(SUBSTITUTE(実質収支比率等に係る経年分析!I$49,"▲","-")),2),NA())</f>
        <v>5.74</v>
      </c>
      <c r="F21" s="171">
        <f>IF(ISNUMBER(VALUE(SUBSTITUTE(実質収支比率等に係る経年分析!J$49,"▲","-"))),ROUND(VALUE(SUBSTITUTE(実質収支比率等に係る経年分析!J$49,"▲","-")),2),NA())</f>
        <v>10.68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1.1000000000000001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ハッピーハイランド矢板排水処理事業特別会計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2.25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2.4500000000000002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12.25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1157</v>
      </c>
      <c r="E42" s="173"/>
      <c r="F42" s="173"/>
      <c r="G42" s="173">
        <f>'実質公債費比率（分子）の構造'!L$52</f>
        <v>1116</v>
      </c>
      <c r="H42" s="173"/>
      <c r="I42" s="173"/>
      <c r="J42" s="173">
        <f>'実質公債費比率（分子）の構造'!M$52</f>
        <v>1085</v>
      </c>
      <c r="K42" s="173"/>
      <c r="L42" s="173"/>
      <c r="M42" s="173">
        <f>'実質公債費比率（分子）の構造'!N$52</f>
        <v>1069</v>
      </c>
      <c r="N42" s="173"/>
      <c r="O42" s="173"/>
      <c r="P42" s="173">
        <f>'実質公債費比率（分子）の構造'!O$52</f>
        <v>1027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155</v>
      </c>
      <c r="C44" s="173"/>
      <c r="D44" s="173"/>
      <c r="E44" s="173">
        <f>'実質公債費比率（分子）の構造'!L$50</f>
        <v>97</v>
      </c>
      <c r="F44" s="173"/>
      <c r="G44" s="173"/>
      <c r="H44" s="173">
        <f>'実質公債費比率（分子）の構造'!M$50</f>
        <v>166</v>
      </c>
      <c r="I44" s="173"/>
      <c r="J44" s="173"/>
      <c r="K44" s="173">
        <f>'実質公債費比率（分子）の構造'!N$50</f>
        <v>166</v>
      </c>
      <c r="L44" s="173"/>
      <c r="M44" s="173"/>
      <c r="N44" s="173">
        <f>'実質公債費比率（分子）の構造'!O$50</f>
        <v>129</v>
      </c>
      <c r="O44" s="173"/>
      <c r="P44" s="173"/>
    </row>
    <row r="45" spans="1:16" x14ac:dyDescent="0.15">
      <c r="A45" s="173" t="s">
        <v>65</v>
      </c>
      <c r="B45" s="173">
        <f>'実質公債費比率（分子）の構造'!K$49</f>
        <v>31</v>
      </c>
      <c r="C45" s="173"/>
      <c r="D45" s="173"/>
      <c r="E45" s="173">
        <f>'実質公債費比率（分子）の構造'!L$49</f>
        <v>35</v>
      </c>
      <c r="F45" s="173"/>
      <c r="G45" s="173"/>
      <c r="H45" s="173">
        <f>'実質公債費比率（分子）の構造'!M$49</f>
        <v>41</v>
      </c>
      <c r="I45" s="173"/>
      <c r="J45" s="173"/>
      <c r="K45" s="173">
        <f>'実質公債費比率（分子）の構造'!N$49</f>
        <v>41</v>
      </c>
      <c r="L45" s="173"/>
      <c r="M45" s="173"/>
      <c r="N45" s="173">
        <f>'実質公債費比率（分子）の構造'!O$49</f>
        <v>45</v>
      </c>
      <c r="O45" s="173"/>
      <c r="P45" s="173"/>
    </row>
    <row r="46" spans="1:16" x14ac:dyDescent="0.15">
      <c r="A46" s="173" t="s">
        <v>66</v>
      </c>
      <c r="B46" s="173">
        <f>'実質公債費比率（分子）の構造'!K$48</f>
        <v>397</v>
      </c>
      <c r="C46" s="173"/>
      <c r="D46" s="173"/>
      <c r="E46" s="173">
        <f>'実質公債費比率（分子）の構造'!L$48</f>
        <v>373</v>
      </c>
      <c r="F46" s="173"/>
      <c r="G46" s="173"/>
      <c r="H46" s="173">
        <f>'実質公債費比率（分子）の構造'!M$48</f>
        <v>317</v>
      </c>
      <c r="I46" s="173"/>
      <c r="J46" s="173"/>
      <c r="K46" s="173">
        <f>'実質公債費比率（分子）の構造'!N$48</f>
        <v>308</v>
      </c>
      <c r="L46" s="173"/>
      <c r="M46" s="173"/>
      <c r="N46" s="173">
        <f>'実質公債費比率（分子）の構造'!O$48</f>
        <v>183</v>
      </c>
      <c r="O46" s="173"/>
      <c r="P46" s="173"/>
    </row>
    <row r="47" spans="1:16" x14ac:dyDescent="0.15">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1173</v>
      </c>
      <c r="C49" s="173"/>
      <c r="D49" s="173"/>
      <c r="E49" s="173">
        <f>'実質公債費比率（分子）の構造'!L$45</f>
        <v>1188</v>
      </c>
      <c r="F49" s="173"/>
      <c r="G49" s="173"/>
      <c r="H49" s="173">
        <f>'実質公債費比率（分子）の構造'!M$45</f>
        <v>1201</v>
      </c>
      <c r="I49" s="173"/>
      <c r="J49" s="173"/>
      <c r="K49" s="173">
        <f>'実質公債費比率（分子）の構造'!N$45</f>
        <v>1188</v>
      </c>
      <c r="L49" s="173"/>
      <c r="M49" s="173"/>
      <c r="N49" s="173">
        <f>'実質公債費比率（分子）の構造'!O$45</f>
        <v>1247</v>
      </c>
      <c r="O49" s="173"/>
      <c r="P49" s="173"/>
    </row>
    <row r="50" spans="1:16" x14ac:dyDescent="0.15">
      <c r="A50" s="173" t="s">
        <v>69</v>
      </c>
      <c r="B50" s="173" t="e">
        <f>NA()</f>
        <v>#N/A</v>
      </c>
      <c r="C50" s="173">
        <f>IF(ISNUMBER('実質公債費比率（分子）の構造'!K$53),'実質公債費比率（分子）の構造'!K$53,NA())</f>
        <v>599</v>
      </c>
      <c r="D50" s="173" t="e">
        <f>NA()</f>
        <v>#N/A</v>
      </c>
      <c r="E50" s="173" t="e">
        <f>NA()</f>
        <v>#N/A</v>
      </c>
      <c r="F50" s="173">
        <f>IF(ISNUMBER('実質公債費比率（分子）の構造'!L$53),'実質公債費比率（分子）の構造'!L$53,NA())</f>
        <v>577</v>
      </c>
      <c r="G50" s="173" t="e">
        <f>NA()</f>
        <v>#N/A</v>
      </c>
      <c r="H50" s="173" t="e">
        <f>NA()</f>
        <v>#N/A</v>
      </c>
      <c r="I50" s="173">
        <f>IF(ISNUMBER('実質公債費比率（分子）の構造'!M$53),'実質公債費比率（分子）の構造'!M$53,NA())</f>
        <v>640</v>
      </c>
      <c r="J50" s="173" t="e">
        <f>NA()</f>
        <v>#N/A</v>
      </c>
      <c r="K50" s="173" t="e">
        <f>NA()</f>
        <v>#N/A</v>
      </c>
      <c r="L50" s="173">
        <f>IF(ISNUMBER('実質公債費比率（分子）の構造'!N$53),'実質公債費比率（分子）の構造'!N$53,NA())</f>
        <v>634</v>
      </c>
      <c r="M50" s="173" t="e">
        <f>NA()</f>
        <v>#N/A</v>
      </c>
      <c r="N50" s="173" t="e">
        <f>NA()</f>
        <v>#N/A</v>
      </c>
      <c r="O50" s="173">
        <f>IF(ISNUMBER('実質公債費比率（分子）の構造'!O$53),'実質公債費比率（分子）の構造'!O$53,NA())</f>
        <v>577</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10403</v>
      </c>
      <c r="E56" s="172"/>
      <c r="F56" s="172"/>
      <c r="G56" s="172">
        <f>'将来負担比率（分子）の構造'!J$52</f>
        <v>10350</v>
      </c>
      <c r="H56" s="172"/>
      <c r="I56" s="172"/>
      <c r="J56" s="172">
        <f>'将来負担比率（分子）の構造'!K$52</f>
        <v>10402</v>
      </c>
      <c r="K56" s="172"/>
      <c r="L56" s="172"/>
      <c r="M56" s="172">
        <f>'将来負担比率（分子）の構造'!L$52</f>
        <v>10349</v>
      </c>
      <c r="N56" s="172"/>
      <c r="O56" s="172"/>
      <c r="P56" s="172">
        <f>'将来負担比率（分子）の構造'!M$52</f>
        <v>10229</v>
      </c>
    </row>
    <row r="57" spans="1:16" x14ac:dyDescent="0.15">
      <c r="A57" s="172" t="s">
        <v>41</v>
      </c>
      <c r="B57" s="172"/>
      <c r="C57" s="172"/>
      <c r="D57" s="172">
        <f>'将来負担比率（分子）の構造'!I$51</f>
        <v>1652</v>
      </c>
      <c r="E57" s="172"/>
      <c r="F57" s="172"/>
      <c r="G57" s="172">
        <f>'将来負担比率（分子）の構造'!J$51</f>
        <v>1718</v>
      </c>
      <c r="H57" s="172"/>
      <c r="I57" s="172"/>
      <c r="J57" s="172">
        <f>'将来負担比率（分子）の構造'!K$51</f>
        <v>1780</v>
      </c>
      <c r="K57" s="172"/>
      <c r="L57" s="172"/>
      <c r="M57" s="172">
        <f>'将来負担比率（分子）の構造'!L$51</f>
        <v>1794</v>
      </c>
      <c r="N57" s="172"/>
      <c r="O57" s="172"/>
      <c r="P57" s="172">
        <f>'将来負担比率（分子）の構造'!M$51</f>
        <v>1634</v>
      </c>
    </row>
    <row r="58" spans="1:16" x14ac:dyDescent="0.15">
      <c r="A58" s="172" t="s">
        <v>40</v>
      </c>
      <c r="B58" s="172"/>
      <c r="C58" s="172"/>
      <c r="D58" s="172">
        <f>'将来負担比率（分子）の構造'!I$50</f>
        <v>3096</v>
      </c>
      <c r="E58" s="172"/>
      <c r="F58" s="172"/>
      <c r="G58" s="172">
        <f>'将来負担比率（分子）の構造'!J$50</f>
        <v>2817</v>
      </c>
      <c r="H58" s="172"/>
      <c r="I58" s="172"/>
      <c r="J58" s="172">
        <f>'将来負担比率（分子）の構造'!K$50</f>
        <v>2599</v>
      </c>
      <c r="K58" s="172"/>
      <c r="L58" s="172"/>
      <c r="M58" s="172">
        <f>'将来負担比率（分子）の構造'!L$50</f>
        <v>2716</v>
      </c>
      <c r="N58" s="172"/>
      <c r="O58" s="172"/>
      <c r="P58" s="172">
        <f>'将来負担比率（分子）の構造'!M$50</f>
        <v>4059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2232</v>
      </c>
      <c r="C62" s="172"/>
      <c r="D62" s="172"/>
      <c r="E62" s="172">
        <f>'将来負担比率（分子）の構造'!J$45</f>
        <v>2113</v>
      </c>
      <c r="F62" s="172"/>
      <c r="G62" s="172"/>
      <c r="H62" s="172">
        <f>'将来負担比率（分子）の構造'!K$45</f>
        <v>2088</v>
      </c>
      <c r="I62" s="172"/>
      <c r="J62" s="172"/>
      <c r="K62" s="172">
        <f>'将来負担比率（分子）の構造'!L$45</f>
        <v>2046</v>
      </c>
      <c r="L62" s="172"/>
      <c r="M62" s="172"/>
      <c r="N62" s="172">
        <f>'将来負担比率（分子）の構造'!M$45</f>
        <v>2047</v>
      </c>
      <c r="O62" s="172"/>
      <c r="P62" s="172"/>
    </row>
    <row r="63" spans="1:16" x14ac:dyDescent="0.15">
      <c r="A63" s="172" t="s">
        <v>33</v>
      </c>
      <c r="B63" s="172">
        <f>'将来負担比率（分子）の構造'!I$44</f>
        <v>256</v>
      </c>
      <c r="C63" s="172"/>
      <c r="D63" s="172"/>
      <c r="E63" s="172">
        <f>'将来負担比率（分子）の構造'!J$44</f>
        <v>332</v>
      </c>
      <c r="F63" s="172"/>
      <c r="G63" s="172"/>
      <c r="H63" s="172">
        <f>'将来負担比率（分子）の構造'!K$44</f>
        <v>736</v>
      </c>
      <c r="I63" s="172"/>
      <c r="J63" s="172"/>
      <c r="K63" s="172">
        <f>'将来負担比率（分子）の構造'!L$44</f>
        <v>741</v>
      </c>
      <c r="L63" s="172"/>
      <c r="M63" s="172"/>
      <c r="N63" s="172">
        <f>'将来負担比率（分子）の構造'!M$44</f>
        <v>917</v>
      </c>
      <c r="O63" s="172"/>
      <c r="P63" s="172"/>
    </row>
    <row r="64" spans="1:16" x14ac:dyDescent="0.15">
      <c r="A64" s="172" t="s">
        <v>32</v>
      </c>
      <c r="B64" s="172">
        <f>'将来負担比率（分子）の構造'!I$43</f>
        <v>3626</v>
      </c>
      <c r="C64" s="172"/>
      <c r="D64" s="172"/>
      <c r="E64" s="172">
        <f>'将来負担比率（分子）の構造'!J$43</f>
        <v>3497</v>
      </c>
      <c r="F64" s="172"/>
      <c r="G64" s="172"/>
      <c r="H64" s="172">
        <f>'将来負担比率（分子）の構造'!K$43</f>
        <v>3216</v>
      </c>
      <c r="I64" s="172"/>
      <c r="J64" s="172"/>
      <c r="K64" s="172">
        <f>'将来負担比率（分子）の構造'!L$43</f>
        <v>3057</v>
      </c>
      <c r="L64" s="172"/>
      <c r="M64" s="172"/>
      <c r="N64" s="172">
        <f>'将来負担比率（分子）の構造'!M$43</f>
        <v>2631</v>
      </c>
      <c r="O64" s="172"/>
      <c r="P64" s="172"/>
    </row>
    <row r="65" spans="1:16" x14ac:dyDescent="0.15">
      <c r="A65" s="172" t="s">
        <v>31</v>
      </c>
      <c r="B65" s="172">
        <f>'将来負担比率（分子）の構造'!I$42</f>
        <v>57</v>
      </c>
      <c r="C65" s="172"/>
      <c r="D65" s="172"/>
      <c r="E65" s="172">
        <f>'将来負担比率（分子）の構造'!J$42</f>
        <v>38</v>
      </c>
      <c r="F65" s="172"/>
      <c r="G65" s="172"/>
      <c r="H65" s="172">
        <f>'将来負担比率（分子）の構造'!K$42</f>
        <v>41</v>
      </c>
      <c r="I65" s="172"/>
      <c r="J65" s="172"/>
      <c r="K65" s="172">
        <f>'将来負担比率（分子）の構造'!L$42</f>
        <v>50</v>
      </c>
      <c r="L65" s="172"/>
      <c r="M65" s="172"/>
      <c r="N65" s="172">
        <f>'将来負担比率（分子）の構造'!M$42</f>
        <v>54</v>
      </c>
      <c r="O65" s="172"/>
      <c r="P65" s="172"/>
    </row>
    <row r="66" spans="1:16" x14ac:dyDescent="0.15">
      <c r="A66" s="172" t="s">
        <v>30</v>
      </c>
      <c r="B66" s="172">
        <f>'将来負担比率（分子）の構造'!I$41</f>
        <v>12062</v>
      </c>
      <c r="C66" s="172"/>
      <c r="D66" s="172"/>
      <c r="E66" s="172">
        <f>'将来負担比率（分子）の構造'!J$41</f>
        <v>11775</v>
      </c>
      <c r="F66" s="172"/>
      <c r="G66" s="172"/>
      <c r="H66" s="172">
        <f>'将来負担比率（分子）の構造'!K$41</f>
        <v>12065</v>
      </c>
      <c r="I66" s="172"/>
      <c r="J66" s="172"/>
      <c r="K66" s="172">
        <f>'将来負担比率（分子）の構造'!L$41</f>
        <v>12583</v>
      </c>
      <c r="L66" s="172"/>
      <c r="M66" s="172"/>
      <c r="N66" s="172">
        <f>'将来負担比率（分子）の構造'!M$41</f>
        <v>12418</v>
      </c>
      <c r="O66" s="172"/>
      <c r="P66" s="172"/>
    </row>
    <row r="67" spans="1:16" x14ac:dyDescent="0.15">
      <c r="A67" s="172" t="s">
        <v>73</v>
      </c>
      <c r="B67" s="172" t="e">
        <f>NA()</f>
        <v>#N/A</v>
      </c>
      <c r="C67" s="172">
        <f>IF(ISNUMBER('将来負担比率（分子）の構造'!I$53), IF('将来負担比率（分子）の構造'!I$53 &lt; 0, 0, '将来負担比率（分子）の構造'!I$53), NA())</f>
        <v>3081</v>
      </c>
      <c r="D67" s="172" t="e">
        <f>NA()</f>
        <v>#N/A</v>
      </c>
      <c r="E67" s="172" t="e">
        <f>NA()</f>
        <v>#N/A</v>
      </c>
      <c r="F67" s="172">
        <f>IF(ISNUMBER('将来負担比率（分子）の構造'!J$53), IF('将来負担比率（分子）の構造'!J$53 &lt; 0, 0, '将来負担比率（分子）の構造'!J$53), NA())</f>
        <v>2870</v>
      </c>
      <c r="G67" s="172" t="e">
        <f>NA()</f>
        <v>#N/A</v>
      </c>
      <c r="H67" s="172" t="e">
        <f>NA()</f>
        <v>#N/A</v>
      </c>
      <c r="I67" s="172">
        <f>IF(ISNUMBER('将来負担比率（分子）の構造'!K$53), IF('将来負担比率（分子）の構造'!K$53 &lt; 0, 0, '将来負担比率（分子）の構造'!K$53), NA())</f>
        <v>3365</v>
      </c>
      <c r="J67" s="172" t="e">
        <f>NA()</f>
        <v>#N/A</v>
      </c>
      <c r="K67" s="172" t="e">
        <f>NA()</f>
        <v>#N/A</v>
      </c>
      <c r="L67" s="172">
        <f>IF(ISNUMBER('将来負担比率（分子）の構造'!L$53), IF('将来負担比率（分子）の構造'!L$53 &lt; 0, 0, '将来負担比率（分子）の構造'!L$53), NA())</f>
        <v>3619</v>
      </c>
      <c r="M67" s="172" t="e">
        <f>NA()</f>
        <v>#N/A</v>
      </c>
      <c r="N67" s="172" t="e">
        <f>NA()</f>
        <v>#N/A</v>
      </c>
      <c r="O67" s="172">
        <f>IF(ISNUMBER('将来負担比率（分子）の構造'!M$53), IF('将来負担比率（分子）の構造'!M$53 &lt; 0, 0, '将来負担比率（分子）の構造'!M$53), NA())</f>
        <v>2145</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795</v>
      </c>
      <c r="C72" s="176">
        <f>基金残高に係る経年分析!G55</f>
        <v>724</v>
      </c>
      <c r="D72" s="176">
        <f>基金残高に係る経年分析!H55</f>
        <v>1584</v>
      </c>
    </row>
    <row r="73" spans="1:16" x14ac:dyDescent="0.15">
      <c r="A73" s="175" t="s">
        <v>76</v>
      </c>
      <c r="B73" s="176">
        <f>基金残高に係る経年分析!F56</f>
        <v>167</v>
      </c>
      <c r="C73" s="176">
        <f>基金残高に係る経年分析!G56</f>
        <v>167</v>
      </c>
      <c r="D73" s="176">
        <f>基金残高に係る経年分析!H56</f>
        <v>370</v>
      </c>
    </row>
    <row r="74" spans="1:16" x14ac:dyDescent="0.15">
      <c r="A74" s="175" t="s">
        <v>77</v>
      </c>
      <c r="B74" s="176">
        <f>基金残高に係る経年分析!F57</f>
        <v>820</v>
      </c>
      <c r="C74" s="176">
        <f>基金残高に係る経年分析!G57</f>
        <v>926</v>
      </c>
      <c r="D74" s="176">
        <f>基金残高に係る経年分析!H57</f>
        <v>1102</v>
      </c>
    </row>
  </sheetData>
  <sheetProtection algorithmName="SHA-512" hashValue="UcbTJExx2aZXmJzXHnZIcLIiuW0aPO/BxAGbDe61tQRtVK426/+UcCMHhMUbZ4OjtCrq0cUG4aSANEuNlKzYjQ==" saltValue="P7/nYm6QF3cylNH59aVci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211</v>
      </c>
      <c r="DI1" s="751"/>
      <c r="DJ1" s="751"/>
      <c r="DK1" s="751"/>
      <c r="DL1" s="751"/>
      <c r="DM1" s="751"/>
      <c r="DN1" s="752"/>
      <c r="DO1" s="211"/>
      <c r="DP1" s="750" t="s">
        <v>212</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214</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215</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216</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217</v>
      </c>
      <c r="S4" s="713"/>
      <c r="T4" s="713"/>
      <c r="U4" s="713"/>
      <c r="V4" s="713"/>
      <c r="W4" s="713"/>
      <c r="X4" s="713"/>
      <c r="Y4" s="714"/>
      <c r="Z4" s="712" t="s">
        <v>218</v>
      </c>
      <c r="AA4" s="713"/>
      <c r="AB4" s="713"/>
      <c r="AC4" s="714"/>
      <c r="AD4" s="712" t="s">
        <v>219</v>
      </c>
      <c r="AE4" s="713"/>
      <c r="AF4" s="713"/>
      <c r="AG4" s="713"/>
      <c r="AH4" s="713"/>
      <c r="AI4" s="713"/>
      <c r="AJ4" s="713"/>
      <c r="AK4" s="714"/>
      <c r="AL4" s="712" t="s">
        <v>218</v>
      </c>
      <c r="AM4" s="713"/>
      <c r="AN4" s="713"/>
      <c r="AO4" s="714"/>
      <c r="AP4" s="753" t="s">
        <v>220</v>
      </c>
      <c r="AQ4" s="753"/>
      <c r="AR4" s="753"/>
      <c r="AS4" s="753"/>
      <c r="AT4" s="753"/>
      <c r="AU4" s="753"/>
      <c r="AV4" s="753"/>
      <c r="AW4" s="753"/>
      <c r="AX4" s="753"/>
      <c r="AY4" s="753"/>
      <c r="AZ4" s="753"/>
      <c r="BA4" s="753"/>
      <c r="BB4" s="753"/>
      <c r="BC4" s="753"/>
      <c r="BD4" s="753"/>
      <c r="BE4" s="753"/>
      <c r="BF4" s="753"/>
      <c r="BG4" s="753" t="s">
        <v>221</v>
      </c>
      <c r="BH4" s="753"/>
      <c r="BI4" s="753"/>
      <c r="BJ4" s="753"/>
      <c r="BK4" s="753"/>
      <c r="BL4" s="753"/>
      <c r="BM4" s="753"/>
      <c r="BN4" s="753"/>
      <c r="BO4" s="753" t="s">
        <v>218</v>
      </c>
      <c r="BP4" s="753"/>
      <c r="BQ4" s="753"/>
      <c r="BR4" s="753"/>
      <c r="BS4" s="753" t="s">
        <v>222</v>
      </c>
      <c r="BT4" s="753"/>
      <c r="BU4" s="753"/>
      <c r="BV4" s="753"/>
      <c r="BW4" s="753"/>
      <c r="BX4" s="753"/>
      <c r="BY4" s="753"/>
      <c r="BZ4" s="753"/>
      <c r="CA4" s="753"/>
      <c r="CB4" s="753"/>
      <c r="CD4" s="712" t="s">
        <v>223</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224</v>
      </c>
      <c r="C5" s="710"/>
      <c r="D5" s="710"/>
      <c r="E5" s="710"/>
      <c r="F5" s="710"/>
      <c r="G5" s="710"/>
      <c r="H5" s="710"/>
      <c r="I5" s="710"/>
      <c r="J5" s="710"/>
      <c r="K5" s="710"/>
      <c r="L5" s="710"/>
      <c r="M5" s="710"/>
      <c r="N5" s="710"/>
      <c r="O5" s="710"/>
      <c r="P5" s="710"/>
      <c r="Q5" s="711"/>
      <c r="R5" s="706">
        <v>4490986</v>
      </c>
      <c r="S5" s="707"/>
      <c r="T5" s="707"/>
      <c r="U5" s="707"/>
      <c r="V5" s="707"/>
      <c r="W5" s="707"/>
      <c r="X5" s="707"/>
      <c r="Y5" s="735"/>
      <c r="Z5" s="748">
        <v>28</v>
      </c>
      <c r="AA5" s="748"/>
      <c r="AB5" s="748"/>
      <c r="AC5" s="748"/>
      <c r="AD5" s="749">
        <v>4328680</v>
      </c>
      <c r="AE5" s="749"/>
      <c r="AF5" s="749"/>
      <c r="AG5" s="749"/>
      <c r="AH5" s="749"/>
      <c r="AI5" s="749"/>
      <c r="AJ5" s="749"/>
      <c r="AK5" s="749"/>
      <c r="AL5" s="736">
        <v>54.6</v>
      </c>
      <c r="AM5" s="722"/>
      <c r="AN5" s="722"/>
      <c r="AO5" s="737"/>
      <c r="AP5" s="709" t="s">
        <v>225</v>
      </c>
      <c r="AQ5" s="710"/>
      <c r="AR5" s="710"/>
      <c r="AS5" s="710"/>
      <c r="AT5" s="710"/>
      <c r="AU5" s="710"/>
      <c r="AV5" s="710"/>
      <c r="AW5" s="710"/>
      <c r="AX5" s="710"/>
      <c r="AY5" s="710"/>
      <c r="AZ5" s="710"/>
      <c r="BA5" s="710"/>
      <c r="BB5" s="710"/>
      <c r="BC5" s="710"/>
      <c r="BD5" s="710"/>
      <c r="BE5" s="710"/>
      <c r="BF5" s="711"/>
      <c r="BG5" s="659">
        <v>4328366</v>
      </c>
      <c r="BH5" s="660"/>
      <c r="BI5" s="660"/>
      <c r="BJ5" s="660"/>
      <c r="BK5" s="660"/>
      <c r="BL5" s="660"/>
      <c r="BM5" s="660"/>
      <c r="BN5" s="661"/>
      <c r="BO5" s="685">
        <v>96.4</v>
      </c>
      <c r="BP5" s="685"/>
      <c r="BQ5" s="685"/>
      <c r="BR5" s="685"/>
      <c r="BS5" s="686">
        <v>67842</v>
      </c>
      <c r="BT5" s="686"/>
      <c r="BU5" s="686"/>
      <c r="BV5" s="686"/>
      <c r="BW5" s="686"/>
      <c r="BX5" s="686"/>
      <c r="BY5" s="686"/>
      <c r="BZ5" s="686"/>
      <c r="CA5" s="686"/>
      <c r="CB5" s="731"/>
      <c r="CD5" s="712" t="s">
        <v>220</v>
      </c>
      <c r="CE5" s="713"/>
      <c r="CF5" s="713"/>
      <c r="CG5" s="713"/>
      <c r="CH5" s="713"/>
      <c r="CI5" s="713"/>
      <c r="CJ5" s="713"/>
      <c r="CK5" s="713"/>
      <c r="CL5" s="713"/>
      <c r="CM5" s="713"/>
      <c r="CN5" s="713"/>
      <c r="CO5" s="713"/>
      <c r="CP5" s="713"/>
      <c r="CQ5" s="714"/>
      <c r="CR5" s="712" t="s">
        <v>226</v>
      </c>
      <c r="CS5" s="713"/>
      <c r="CT5" s="713"/>
      <c r="CU5" s="713"/>
      <c r="CV5" s="713"/>
      <c r="CW5" s="713"/>
      <c r="CX5" s="713"/>
      <c r="CY5" s="714"/>
      <c r="CZ5" s="712" t="s">
        <v>218</v>
      </c>
      <c r="DA5" s="713"/>
      <c r="DB5" s="713"/>
      <c r="DC5" s="714"/>
      <c r="DD5" s="712" t="s">
        <v>227</v>
      </c>
      <c r="DE5" s="713"/>
      <c r="DF5" s="713"/>
      <c r="DG5" s="713"/>
      <c r="DH5" s="713"/>
      <c r="DI5" s="713"/>
      <c r="DJ5" s="713"/>
      <c r="DK5" s="713"/>
      <c r="DL5" s="713"/>
      <c r="DM5" s="713"/>
      <c r="DN5" s="713"/>
      <c r="DO5" s="713"/>
      <c r="DP5" s="714"/>
      <c r="DQ5" s="712" t="s">
        <v>228</v>
      </c>
      <c r="DR5" s="713"/>
      <c r="DS5" s="713"/>
      <c r="DT5" s="713"/>
      <c r="DU5" s="713"/>
      <c r="DV5" s="713"/>
      <c r="DW5" s="713"/>
      <c r="DX5" s="713"/>
      <c r="DY5" s="713"/>
      <c r="DZ5" s="713"/>
      <c r="EA5" s="713"/>
      <c r="EB5" s="713"/>
      <c r="EC5" s="714"/>
    </row>
    <row r="6" spans="2:143" ht="11.25" customHeight="1" x14ac:dyDescent="0.15">
      <c r="B6" s="656" t="s">
        <v>229</v>
      </c>
      <c r="C6" s="657"/>
      <c r="D6" s="657"/>
      <c r="E6" s="657"/>
      <c r="F6" s="657"/>
      <c r="G6" s="657"/>
      <c r="H6" s="657"/>
      <c r="I6" s="657"/>
      <c r="J6" s="657"/>
      <c r="K6" s="657"/>
      <c r="L6" s="657"/>
      <c r="M6" s="657"/>
      <c r="N6" s="657"/>
      <c r="O6" s="657"/>
      <c r="P6" s="657"/>
      <c r="Q6" s="658"/>
      <c r="R6" s="659">
        <v>163813</v>
      </c>
      <c r="S6" s="660"/>
      <c r="T6" s="660"/>
      <c r="U6" s="660"/>
      <c r="V6" s="660"/>
      <c r="W6" s="660"/>
      <c r="X6" s="660"/>
      <c r="Y6" s="661"/>
      <c r="Z6" s="685">
        <v>1</v>
      </c>
      <c r="AA6" s="685"/>
      <c r="AB6" s="685"/>
      <c r="AC6" s="685"/>
      <c r="AD6" s="686">
        <v>163813</v>
      </c>
      <c r="AE6" s="686"/>
      <c r="AF6" s="686"/>
      <c r="AG6" s="686"/>
      <c r="AH6" s="686"/>
      <c r="AI6" s="686"/>
      <c r="AJ6" s="686"/>
      <c r="AK6" s="686"/>
      <c r="AL6" s="662">
        <v>2.1</v>
      </c>
      <c r="AM6" s="663"/>
      <c r="AN6" s="663"/>
      <c r="AO6" s="687"/>
      <c r="AP6" s="656" t="s">
        <v>230</v>
      </c>
      <c r="AQ6" s="657"/>
      <c r="AR6" s="657"/>
      <c r="AS6" s="657"/>
      <c r="AT6" s="657"/>
      <c r="AU6" s="657"/>
      <c r="AV6" s="657"/>
      <c r="AW6" s="657"/>
      <c r="AX6" s="657"/>
      <c r="AY6" s="657"/>
      <c r="AZ6" s="657"/>
      <c r="BA6" s="657"/>
      <c r="BB6" s="657"/>
      <c r="BC6" s="657"/>
      <c r="BD6" s="657"/>
      <c r="BE6" s="657"/>
      <c r="BF6" s="658"/>
      <c r="BG6" s="659">
        <v>4328366</v>
      </c>
      <c r="BH6" s="660"/>
      <c r="BI6" s="660"/>
      <c r="BJ6" s="660"/>
      <c r="BK6" s="660"/>
      <c r="BL6" s="660"/>
      <c r="BM6" s="660"/>
      <c r="BN6" s="661"/>
      <c r="BO6" s="685">
        <v>96.4</v>
      </c>
      <c r="BP6" s="685"/>
      <c r="BQ6" s="685"/>
      <c r="BR6" s="685"/>
      <c r="BS6" s="686">
        <v>67842</v>
      </c>
      <c r="BT6" s="686"/>
      <c r="BU6" s="686"/>
      <c r="BV6" s="686"/>
      <c r="BW6" s="686"/>
      <c r="BX6" s="686"/>
      <c r="BY6" s="686"/>
      <c r="BZ6" s="686"/>
      <c r="CA6" s="686"/>
      <c r="CB6" s="731"/>
      <c r="CD6" s="709" t="s">
        <v>231</v>
      </c>
      <c r="CE6" s="710"/>
      <c r="CF6" s="710"/>
      <c r="CG6" s="710"/>
      <c r="CH6" s="710"/>
      <c r="CI6" s="710"/>
      <c r="CJ6" s="710"/>
      <c r="CK6" s="710"/>
      <c r="CL6" s="710"/>
      <c r="CM6" s="710"/>
      <c r="CN6" s="710"/>
      <c r="CO6" s="710"/>
      <c r="CP6" s="710"/>
      <c r="CQ6" s="711"/>
      <c r="CR6" s="659">
        <v>144740</v>
      </c>
      <c r="CS6" s="660"/>
      <c r="CT6" s="660"/>
      <c r="CU6" s="660"/>
      <c r="CV6" s="660"/>
      <c r="CW6" s="660"/>
      <c r="CX6" s="660"/>
      <c r="CY6" s="661"/>
      <c r="CZ6" s="736">
        <v>1</v>
      </c>
      <c r="DA6" s="722"/>
      <c r="DB6" s="722"/>
      <c r="DC6" s="738"/>
      <c r="DD6" s="665" t="s">
        <v>127</v>
      </c>
      <c r="DE6" s="660"/>
      <c r="DF6" s="660"/>
      <c r="DG6" s="660"/>
      <c r="DH6" s="660"/>
      <c r="DI6" s="660"/>
      <c r="DJ6" s="660"/>
      <c r="DK6" s="660"/>
      <c r="DL6" s="660"/>
      <c r="DM6" s="660"/>
      <c r="DN6" s="660"/>
      <c r="DO6" s="660"/>
      <c r="DP6" s="661"/>
      <c r="DQ6" s="665">
        <v>144706</v>
      </c>
      <c r="DR6" s="660"/>
      <c r="DS6" s="660"/>
      <c r="DT6" s="660"/>
      <c r="DU6" s="660"/>
      <c r="DV6" s="660"/>
      <c r="DW6" s="660"/>
      <c r="DX6" s="660"/>
      <c r="DY6" s="660"/>
      <c r="DZ6" s="660"/>
      <c r="EA6" s="660"/>
      <c r="EB6" s="660"/>
      <c r="EC6" s="697"/>
    </row>
    <row r="7" spans="2:143" ht="11.25" customHeight="1" x14ac:dyDescent="0.15">
      <c r="B7" s="656" t="s">
        <v>232</v>
      </c>
      <c r="C7" s="657"/>
      <c r="D7" s="657"/>
      <c r="E7" s="657"/>
      <c r="F7" s="657"/>
      <c r="G7" s="657"/>
      <c r="H7" s="657"/>
      <c r="I7" s="657"/>
      <c r="J7" s="657"/>
      <c r="K7" s="657"/>
      <c r="L7" s="657"/>
      <c r="M7" s="657"/>
      <c r="N7" s="657"/>
      <c r="O7" s="657"/>
      <c r="P7" s="657"/>
      <c r="Q7" s="658"/>
      <c r="R7" s="659">
        <v>2193</v>
      </c>
      <c r="S7" s="660"/>
      <c r="T7" s="660"/>
      <c r="U7" s="660"/>
      <c r="V7" s="660"/>
      <c r="W7" s="660"/>
      <c r="X7" s="660"/>
      <c r="Y7" s="661"/>
      <c r="Z7" s="685">
        <v>0</v>
      </c>
      <c r="AA7" s="685"/>
      <c r="AB7" s="685"/>
      <c r="AC7" s="685"/>
      <c r="AD7" s="686">
        <v>2193</v>
      </c>
      <c r="AE7" s="686"/>
      <c r="AF7" s="686"/>
      <c r="AG7" s="686"/>
      <c r="AH7" s="686"/>
      <c r="AI7" s="686"/>
      <c r="AJ7" s="686"/>
      <c r="AK7" s="686"/>
      <c r="AL7" s="662">
        <v>0</v>
      </c>
      <c r="AM7" s="663"/>
      <c r="AN7" s="663"/>
      <c r="AO7" s="687"/>
      <c r="AP7" s="656" t="s">
        <v>233</v>
      </c>
      <c r="AQ7" s="657"/>
      <c r="AR7" s="657"/>
      <c r="AS7" s="657"/>
      <c r="AT7" s="657"/>
      <c r="AU7" s="657"/>
      <c r="AV7" s="657"/>
      <c r="AW7" s="657"/>
      <c r="AX7" s="657"/>
      <c r="AY7" s="657"/>
      <c r="AZ7" s="657"/>
      <c r="BA7" s="657"/>
      <c r="BB7" s="657"/>
      <c r="BC7" s="657"/>
      <c r="BD7" s="657"/>
      <c r="BE7" s="657"/>
      <c r="BF7" s="658"/>
      <c r="BG7" s="659">
        <v>1773866</v>
      </c>
      <c r="BH7" s="660"/>
      <c r="BI7" s="660"/>
      <c r="BJ7" s="660"/>
      <c r="BK7" s="660"/>
      <c r="BL7" s="660"/>
      <c r="BM7" s="660"/>
      <c r="BN7" s="661"/>
      <c r="BO7" s="685">
        <v>39.5</v>
      </c>
      <c r="BP7" s="685"/>
      <c r="BQ7" s="685"/>
      <c r="BR7" s="685"/>
      <c r="BS7" s="686">
        <v>67842</v>
      </c>
      <c r="BT7" s="686"/>
      <c r="BU7" s="686"/>
      <c r="BV7" s="686"/>
      <c r="BW7" s="686"/>
      <c r="BX7" s="686"/>
      <c r="BY7" s="686"/>
      <c r="BZ7" s="686"/>
      <c r="CA7" s="686"/>
      <c r="CB7" s="731"/>
      <c r="CD7" s="656" t="s">
        <v>234</v>
      </c>
      <c r="CE7" s="657"/>
      <c r="CF7" s="657"/>
      <c r="CG7" s="657"/>
      <c r="CH7" s="657"/>
      <c r="CI7" s="657"/>
      <c r="CJ7" s="657"/>
      <c r="CK7" s="657"/>
      <c r="CL7" s="657"/>
      <c r="CM7" s="657"/>
      <c r="CN7" s="657"/>
      <c r="CO7" s="657"/>
      <c r="CP7" s="657"/>
      <c r="CQ7" s="658"/>
      <c r="CR7" s="659">
        <v>2671305</v>
      </c>
      <c r="CS7" s="660"/>
      <c r="CT7" s="660"/>
      <c r="CU7" s="660"/>
      <c r="CV7" s="660"/>
      <c r="CW7" s="660"/>
      <c r="CX7" s="660"/>
      <c r="CY7" s="661"/>
      <c r="CZ7" s="685">
        <v>17.8</v>
      </c>
      <c r="DA7" s="685"/>
      <c r="DB7" s="685"/>
      <c r="DC7" s="685"/>
      <c r="DD7" s="665">
        <v>5243</v>
      </c>
      <c r="DE7" s="660"/>
      <c r="DF7" s="660"/>
      <c r="DG7" s="660"/>
      <c r="DH7" s="660"/>
      <c r="DI7" s="660"/>
      <c r="DJ7" s="660"/>
      <c r="DK7" s="660"/>
      <c r="DL7" s="660"/>
      <c r="DM7" s="660"/>
      <c r="DN7" s="660"/>
      <c r="DO7" s="660"/>
      <c r="DP7" s="661"/>
      <c r="DQ7" s="665">
        <v>2336856</v>
      </c>
      <c r="DR7" s="660"/>
      <c r="DS7" s="660"/>
      <c r="DT7" s="660"/>
      <c r="DU7" s="660"/>
      <c r="DV7" s="660"/>
      <c r="DW7" s="660"/>
      <c r="DX7" s="660"/>
      <c r="DY7" s="660"/>
      <c r="DZ7" s="660"/>
      <c r="EA7" s="660"/>
      <c r="EB7" s="660"/>
      <c r="EC7" s="697"/>
    </row>
    <row r="8" spans="2:143" ht="11.25" customHeight="1" x14ac:dyDescent="0.15">
      <c r="B8" s="656" t="s">
        <v>235</v>
      </c>
      <c r="C8" s="657"/>
      <c r="D8" s="657"/>
      <c r="E8" s="657"/>
      <c r="F8" s="657"/>
      <c r="G8" s="657"/>
      <c r="H8" s="657"/>
      <c r="I8" s="657"/>
      <c r="J8" s="657"/>
      <c r="K8" s="657"/>
      <c r="L8" s="657"/>
      <c r="M8" s="657"/>
      <c r="N8" s="657"/>
      <c r="O8" s="657"/>
      <c r="P8" s="657"/>
      <c r="Q8" s="658"/>
      <c r="R8" s="659">
        <v>22476</v>
      </c>
      <c r="S8" s="660"/>
      <c r="T8" s="660"/>
      <c r="U8" s="660"/>
      <c r="V8" s="660"/>
      <c r="W8" s="660"/>
      <c r="X8" s="660"/>
      <c r="Y8" s="661"/>
      <c r="Z8" s="685">
        <v>0.1</v>
      </c>
      <c r="AA8" s="685"/>
      <c r="AB8" s="685"/>
      <c r="AC8" s="685"/>
      <c r="AD8" s="686">
        <v>22476</v>
      </c>
      <c r="AE8" s="686"/>
      <c r="AF8" s="686"/>
      <c r="AG8" s="686"/>
      <c r="AH8" s="686"/>
      <c r="AI8" s="686"/>
      <c r="AJ8" s="686"/>
      <c r="AK8" s="686"/>
      <c r="AL8" s="662">
        <v>0.3</v>
      </c>
      <c r="AM8" s="663"/>
      <c r="AN8" s="663"/>
      <c r="AO8" s="687"/>
      <c r="AP8" s="656" t="s">
        <v>236</v>
      </c>
      <c r="AQ8" s="657"/>
      <c r="AR8" s="657"/>
      <c r="AS8" s="657"/>
      <c r="AT8" s="657"/>
      <c r="AU8" s="657"/>
      <c r="AV8" s="657"/>
      <c r="AW8" s="657"/>
      <c r="AX8" s="657"/>
      <c r="AY8" s="657"/>
      <c r="AZ8" s="657"/>
      <c r="BA8" s="657"/>
      <c r="BB8" s="657"/>
      <c r="BC8" s="657"/>
      <c r="BD8" s="657"/>
      <c r="BE8" s="657"/>
      <c r="BF8" s="658"/>
      <c r="BG8" s="659">
        <v>58898</v>
      </c>
      <c r="BH8" s="660"/>
      <c r="BI8" s="660"/>
      <c r="BJ8" s="660"/>
      <c r="BK8" s="660"/>
      <c r="BL8" s="660"/>
      <c r="BM8" s="660"/>
      <c r="BN8" s="661"/>
      <c r="BO8" s="685">
        <v>1.3</v>
      </c>
      <c r="BP8" s="685"/>
      <c r="BQ8" s="685"/>
      <c r="BR8" s="685"/>
      <c r="BS8" s="686" t="s">
        <v>127</v>
      </c>
      <c r="BT8" s="686"/>
      <c r="BU8" s="686"/>
      <c r="BV8" s="686"/>
      <c r="BW8" s="686"/>
      <c r="BX8" s="686"/>
      <c r="BY8" s="686"/>
      <c r="BZ8" s="686"/>
      <c r="CA8" s="686"/>
      <c r="CB8" s="731"/>
      <c r="CD8" s="656" t="s">
        <v>237</v>
      </c>
      <c r="CE8" s="657"/>
      <c r="CF8" s="657"/>
      <c r="CG8" s="657"/>
      <c r="CH8" s="657"/>
      <c r="CI8" s="657"/>
      <c r="CJ8" s="657"/>
      <c r="CK8" s="657"/>
      <c r="CL8" s="657"/>
      <c r="CM8" s="657"/>
      <c r="CN8" s="657"/>
      <c r="CO8" s="657"/>
      <c r="CP8" s="657"/>
      <c r="CQ8" s="658"/>
      <c r="CR8" s="659">
        <v>5440294</v>
      </c>
      <c r="CS8" s="660"/>
      <c r="CT8" s="660"/>
      <c r="CU8" s="660"/>
      <c r="CV8" s="660"/>
      <c r="CW8" s="660"/>
      <c r="CX8" s="660"/>
      <c r="CY8" s="661"/>
      <c r="CZ8" s="685">
        <v>36.299999999999997</v>
      </c>
      <c r="DA8" s="685"/>
      <c r="DB8" s="685"/>
      <c r="DC8" s="685"/>
      <c r="DD8" s="665">
        <v>64983</v>
      </c>
      <c r="DE8" s="660"/>
      <c r="DF8" s="660"/>
      <c r="DG8" s="660"/>
      <c r="DH8" s="660"/>
      <c r="DI8" s="660"/>
      <c r="DJ8" s="660"/>
      <c r="DK8" s="660"/>
      <c r="DL8" s="660"/>
      <c r="DM8" s="660"/>
      <c r="DN8" s="660"/>
      <c r="DO8" s="660"/>
      <c r="DP8" s="661"/>
      <c r="DQ8" s="665">
        <v>2381595</v>
      </c>
      <c r="DR8" s="660"/>
      <c r="DS8" s="660"/>
      <c r="DT8" s="660"/>
      <c r="DU8" s="660"/>
      <c r="DV8" s="660"/>
      <c r="DW8" s="660"/>
      <c r="DX8" s="660"/>
      <c r="DY8" s="660"/>
      <c r="DZ8" s="660"/>
      <c r="EA8" s="660"/>
      <c r="EB8" s="660"/>
      <c r="EC8" s="697"/>
    </row>
    <row r="9" spans="2:143" ht="11.25" customHeight="1" x14ac:dyDescent="0.15">
      <c r="B9" s="656" t="s">
        <v>238</v>
      </c>
      <c r="C9" s="657"/>
      <c r="D9" s="657"/>
      <c r="E9" s="657"/>
      <c r="F9" s="657"/>
      <c r="G9" s="657"/>
      <c r="H9" s="657"/>
      <c r="I9" s="657"/>
      <c r="J9" s="657"/>
      <c r="K9" s="657"/>
      <c r="L9" s="657"/>
      <c r="M9" s="657"/>
      <c r="N9" s="657"/>
      <c r="O9" s="657"/>
      <c r="P9" s="657"/>
      <c r="Q9" s="658"/>
      <c r="R9" s="659">
        <v>25918</v>
      </c>
      <c r="S9" s="660"/>
      <c r="T9" s="660"/>
      <c r="U9" s="660"/>
      <c r="V9" s="660"/>
      <c r="W9" s="660"/>
      <c r="X9" s="660"/>
      <c r="Y9" s="661"/>
      <c r="Z9" s="685">
        <v>0.2</v>
      </c>
      <c r="AA9" s="685"/>
      <c r="AB9" s="685"/>
      <c r="AC9" s="685"/>
      <c r="AD9" s="686">
        <v>25918</v>
      </c>
      <c r="AE9" s="686"/>
      <c r="AF9" s="686"/>
      <c r="AG9" s="686"/>
      <c r="AH9" s="686"/>
      <c r="AI9" s="686"/>
      <c r="AJ9" s="686"/>
      <c r="AK9" s="686"/>
      <c r="AL9" s="662">
        <v>0.3</v>
      </c>
      <c r="AM9" s="663"/>
      <c r="AN9" s="663"/>
      <c r="AO9" s="687"/>
      <c r="AP9" s="656" t="s">
        <v>239</v>
      </c>
      <c r="AQ9" s="657"/>
      <c r="AR9" s="657"/>
      <c r="AS9" s="657"/>
      <c r="AT9" s="657"/>
      <c r="AU9" s="657"/>
      <c r="AV9" s="657"/>
      <c r="AW9" s="657"/>
      <c r="AX9" s="657"/>
      <c r="AY9" s="657"/>
      <c r="AZ9" s="657"/>
      <c r="BA9" s="657"/>
      <c r="BB9" s="657"/>
      <c r="BC9" s="657"/>
      <c r="BD9" s="657"/>
      <c r="BE9" s="657"/>
      <c r="BF9" s="658"/>
      <c r="BG9" s="659">
        <v>1425699</v>
      </c>
      <c r="BH9" s="660"/>
      <c r="BI9" s="660"/>
      <c r="BJ9" s="660"/>
      <c r="BK9" s="660"/>
      <c r="BL9" s="660"/>
      <c r="BM9" s="660"/>
      <c r="BN9" s="661"/>
      <c r="BO9" s="685">
        <v>31.7</v>
      </c>
      <c r="BP9" s="685"/>
      <c r="BQ9" s="685"/>
      <c r="BR9" s="685"/>
      <c r="BS9" s="686" t="s">
        <v>127</v>
      </c>
      <c r="BT9" s="686"/>
      <c r="BU9" s="686"/>
      <c r="BV9" s="686"/>
      <c r="BW9" s="686"/>
      <c r="BX9" s="686"/>
      <c r="BY9" s="686"/>
      <c r="BZ9" s="686"/>
      <c r="CA9" s="686"/>
      <c r="CB9" s="731"/>
      <c r="CD9" s="656" t="s">
        <v>240</v>
      </c>
      <c r="CE9" s="657"/>
      <c r="CF9" s="657"/>
      <c r="CG9" s="657"/>
      <c r="CH9" s="657"/>
      <c r="CI9" s="657"/>
      <c r="CJ9" s="657"/>
      <c r="CK9" s="657"/>
      <c r="CL9" s="657"/>
      <c r="CM9" s="657"/>
      <c r="CN9" s="657"/>
      <c r="CO9" s="657"/>
      <c r="CP9" s="657"/>
      <c r="CQ9" s="658"/>
      <c r="CR9" s="659">
        <v>980722</v>
      </c>
      <c r="CS9" s="660"/>
      <c r="CT9" s="660"/>
      <c r="CU9" s="660"/>
      <c r="CV9" s="660"/>
      <c r="CW9" s="660"/>
      <c r="CX9" s="660"/>
      <c r="CY9" s="661"/>
      <c r="CZ9" s="685">
        <v>6.5</v>
      </c>
      <c r="DA9" s="685"/>
      <c r="DB9" s="685"/>
      <c r="DC9" s="685"/>
      <c r="DD9" s="665">
        <v>18995</v>
      </c>
      <c r="DE9" s="660"/>
      <c r="DF9" s="660"/>
      <c r="DG9" s="660"/>
      <c r="DH9" s="660"/>
      <c r="DI9" s="660"/>
      <c r="DJ9" s="660"/>
      <c r="DK9" s="660"/>
      <c r="DL9" s="660"/>
      <c r="DM9" s="660"/>
      <c r="DN9" s="660"/>
      <c r="DO9" s="660"/>
      <c r="DP9" s="661"/>
      <c r="DQ9" s="665">
        <v>636492</v>
      </c>
      <c r="DR9" s="660"/>
      <c r="DS9" s="660"/>
      <c r="DT9" s="660"/>
      <c r="DU9" s="660"/>
      <c r="DV9" s="660"/>
      <c r="DW9" s="660"/>
      <c r="DX9" s="660"/>
      <c r="DY9" s="660"/>
      <c r="DZ9" s="660"/>
      <c r="EA9" s="660"/>
      <c r="EB9" s="660"/>
      <c r="EC9" s="697"/>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127</v>
      </c>
      <c r="S10" s="660"/>
      <c r="T10" s="660"/>
      <c r="U10" s="660"/>
      <c r="V10" s="660"/>
      <c r="W10" s="660"/>
      <c r="X10" s="660"/>
      <c r="Y10" s="661"/>
      <c r="Z10" s="685" t="s">
        <v>127</v>
      </c>
      <c r="AA10" s="685"/>
      <c r="AB10" s="685"/>
      <c r="AC10" s="685"/>
      <c r="AD10" s="686" t="s">
        <v>127</v>
      </c>
      <c r="AE10" s="686"/>
      <c r="AF10" s="686"/>
      <c r="AG10" s="686"/>
      <c r="AH10" s="686"/>
      <c r="AI10" s="686"/>
      <c r="AJ10" s="686"/>
      <c r="AK10" s="686"/>
      <c r="AL10" s="662" t="s">
        <v>127</v>
      </c>
      <c r="AM10" s="663"/>
      <c r="AN10" s="663"/>
      <c r="AO10" s="687"/>
      <c r="AP10" s="656" t="s">
        <v>242</v>
      </c>
      <c r="AQ10" s="657"/>
      <c r="AR10" s="657"/>
      <c r="AS10" s="657"/>
      <c r="AT10" s="657"/>
      <c r="AU10" s="657"/>
      <c r="AV10" s="657"/>
      <c r="AW10" s="657"/>
      <c r="AX10" s="657"/>
      <c r="AY10" s="657"/>
      <c r="AZ10" s="657"/>
      <c r="BA10" s="657"/>
      <c r="BB10" s="657"/>
      <c r="BC10" s="657"/>
      <c r="BD10" s="657"/>
      <c r="BE10" s="657"/>
      <c r="BF10" s="658"/>
      <c r="BG10" s="659">
        <v>112974</v>
      </c>
      <c r="BH10" s="660"/>
      <c r="BI10" s="660"/>
      <c r="BJ10" s="660"/>
      <c r="BK10" s="660"/>
      <c r="BL10" s="660"/>
      <c r="BM10" s="660"/>
      <c r="BN10" s="661"/>
      <c r="BO10" s="685">
        <v>2.5</v>
      </c>
      <c r="BP10" s="685"/>
      <c r="BQ10" s="685"/>
      <c r="BR10" s="685"/>
      <c r="BS10" s="686">
        <v>18565</v>
      </c>
      <c r="BT10" s="686"/>
      <c r="BU10" s="686"/>
      <c r="BV10" s="686"/>
      <c r="BW10" s="686"/>
      <c r="BX10" s="686"/>
      <c r="BY10" s="686"/>
      <c r="BZ10" s="686"/>
      <c r="CA10" s="686"/>
      <c r="CB10" s="731"/>
      <c r="CD10" s="656" t="s">
        <v>243</v>
      </c>
      <c r="CE10" s="657"/>
      <c r="CF10" s="657"/>
      <c r="CG10" s="657"/>
      <c r="CH10" s="657"/>
      <c r="CI10" s="657"/>
      <c r="CJ10" s="657"/>
      <c r="CK10" s="657"/>
      <c r="CL10" s="657"/>
      <c r="CM10" s="657"/>
      <c r="CN10" s="657"/>
      <c r="CO10" s="657"/>
      <c r="CP10" s="657"/>
      <c r="CQ10" s="658"/>
      <c r="CR10" s="659">
        <v>1534</v>
      </c>
      <c r="CS10" s="660"/>
      <c r="CT10" s="660"/>
      <c r="CU10" s="660"/>
      <c r="CV10" s="660"/>
      <c r="CW10" s="660"/>
      <c r="CX10" s="660"/>
      <c r="CY10" s="661"/>
      <c r="CZ10" s="685">
        <v>0</v>
      </c>
      <c r="DA10" s="685"/>
      <c r="DB10" s="685"/>
      <c r="DC10" s="685"/>
      <c r="DD10" s="665" t="s">
        <v>127</v>
      </c>
      <c r="DE10" s="660"/>
      <c r="DF10" s="660"/>
      <c r="DG10" s="660"/>
      <c r="DH10" s="660"/>
      <c r="DI10" s="660"/>
      <c r="DJ10" s="660"/>
      <c r="DK10" s="660"/>
      <c r="DL10" s="660"/>
      <c r="DM10" s="660"/>
      <c r="DN10" s="660"/>
      <c r="DO10" s="660"/>
      <c r="DP10" s="661"/>
      <c r="DQ10" s="665">
        <v>1534</v>
      </c>
      <c r="DR10" s="660"/>
      <c r="DS10" s="660"/>
      <c r="DT10" s="660"/>
      <c r="DU10" s="660"/>
      <c r="DV10" s="660"/>
      <c r="DW10" s="660"/>
      <c r="DX10" s="660"/>
      <c r="DY10" s="660"/>
      <c r="DZ10" s="660"/>
      <c r="EA10" s="660"/>
      <c r="EB10" s="660"/>
      <c r="EC10" s="697"/>
    </row>
    <row r="11" spans="2:143" ht="11.25" customHeight="1" x14ac:dyDescent="0.15">
      <c r="B11" s="656" t="s">
        <v>244</v>
      </c>
      <c r="C11" s="657"/>
      <c r="D11" s="657"/>
      <c r="E11" s="657"/>
      <c r="F11" s="657"/>
      <c r="G11" s="657"/>
      <c r="H11" s="657"/>
      <c r="I11" s="657"/>
      <c r="J11" s="657"/>
      <c r="K11" s="657"/>
      <c r="L11" s="657"/>
      <c r="M11" s="657"/>
      <c r="N11" s="657"/>
      <c r="O11" s="657"/>
      <c r="P11" s="657"/>
      <c r="Q11" s="658"/>
      <c r="R11" s="659">
        <v>799742</v>
      </c>
      <c r="S11" s="660"/>
      <c r="T11" s="660"/>
      <c r="U11" s="660"/>
      <c r="V11" s="660"/>
      <c r="W11" s="660"/>
      <c r="X11" s="660"/>
      <c r="Y11" s="661"/>
      <c r="Z11" s="662">
        <v>5</v>
      </c>
      <c r="AA11" s="663"/>
      <c r="AB11" s="663"/>
      <c r="AC11" s="664"/>
      <c r="AD11" s="665">
        <v>799742</v>
      </c>
      <c r="AE11" s="660"/>
      <c r="AF11" s="660"/>
      <c r="AG11" s="660"/>
      <c r="AH11" s="660"/>
      <c r="AI11" s="660"/>
      <c r="AJ11" s="660"/>
      <c r="AK11" s="661"/>
      <c r="AL11" s="662">
        <v>10.1</v>
      </c>
      <c r="AM11" s="663"/>
      <c r="AN11" s="663"/>
      <c r="AO11" s="687"/>
      <c r="AP11" s="656" t="s">
        <v>245</v>
      </c>
      <c r="AQ11" s="657"/>
      <c r="AR11" s="657"/>
      <c r="AS11" s="657"/>
      <c r="AT11" s="657"/>
      <c r="AU11" s="657"/>
      <c r="AV11" s="657"/>
      <c r="AW11" s="657"/>
      <c r="AX11" s="657"/>
      <c r="AY11" s="657"/>
      <c r="AZ11" s="657"/>
      <c r="BA11" s="657"/>
      <c r="BB11" s="657"/>
      <c r="BC11" s="657"/>
      <c r="BD11" s="657"/>
      <c r="BE11" s="657"/>
      <c r="BF11" s="658"/>
      <c r="BG11" s="659">
        <v>176295</v>
      </c>
      <c r="BH11" s="660"/>
      <c r="BI11" s="660"/>
      <c r="BJ11" s="660"/>
      <c r="BK11" s="660"/>
      <c r="BL11" s="660"/>
      <c r="BM11" s="660"/>
      <c r="BN11" s="661"/>
      <c r="BO11" s="685">
        <v>3.9</v>
      </c>
      <c r="BP11" s="685"/>
      <c r="BQ11" s="685"/>
      <c r="BR11" s="685"/>
      <c r="BS11" s="686">
        <v>49277</v>
      </c>
      <c r="BT11" s="686"/>
      <c r="BU11" s="686"/>
      <c r="BV11" s="686"/>
      <c r="BW11" s="686"/>
      <c r="BX11" s="686"/>
      <c r="BY11" s="686"/>
      <c r="BZ11" s="686"/>
      <c r="CA11" s="686"/>
      <c r="CB11" s="731"/>
      <c r="CD11" s="656" t="s">
        <v>246</v>
      </c>
      <c r="CE11" s="657"/>
      <c r="CF11" s="657"/>
      <c r="CG11" s="657"/>
      <c r="CH11" s="657"/>
      <c r="CI11" s="657"/>
      <c r="CJ11" s="657"/>
      <c r="CK11" s="657"/>
      <c r="CL11" s="657"/>
      <c r="CM11" s="657"/>
      <c r="CN11" s="657"/>
      <c r="CO11" s="657"/>
      <c r="CP11" s="657"/>
      <c r="CQ11" s="658"/>
      <c r="CR11" s="659">
        <v>576673</v>
      </c>
      <c r="CS11" s="660"/>
      <c r="CT11" s="660"/>
      <c r="CU11" s="660"/>
      <c r="CV11" s="660"/>
      <c r="CW11" s="660"/>
      <c r="CX11" s="660"/>
      <c r="CY11" s="661"/>
      <c r="CZ11" s="685">
        <v>3.8</v>
      </c>
      <c r="DA11" s="685"/>
      <c r="DB11" s="685"/>
      <c r="DC11" s="685"/>
      <c r="DD11" s="665">
        <v>120539</v>
      </c>
      <c r="DE11" s="660"/>
      <c r="DF11" s="660"/>
      <c r="DG11" s="660"/>
      <c r="DH11" s="660"/>
      <c r="DI11" s="660"/>
      <c r="DJ11" s="660"/>
      <c r="DK11" s="660"/>
      <c r="DL11" s="660"/>
      <c r="DM11" s="660"/>
      <c r="DN11" s="660"/>
      <c r="DO11" s="660"/>
      <c r="DP11" s="661"/>
      <c r="DQ11" s="665">
        <v>286833</v>
      </c>
      <c r="DR11" s="660"/>
      <c r="DS11" s="660"/>
      <c r="DT11" s="660"/>
      <c r="DU11" s="660"/>
      <c r="DV11" s="660"/>
      <c r="DW11" s="660"/>
      <c r="DX11" s="660"/>
      <c r="DY11" s="660"/>
      <c r="DZ11" s="660"/>
      <c r="EA11" s="660"/>
      <c r="EB11" s="660"/>
      <c r="EC11" s="697"/>
    </row>
    <row r="12" spans="2:143" ht="11.25" customHeight="1" x14ac:dyDescent="0.15">
      <c r="B12" s="656" t="s">
        <v>247</v>
      </c>
      <c r="C12" s="657"/>
      <c r="D12" s="657"/>
      <c r="E12" s="657"/>
      <c r="F12" s="657"/>
      <c r="G12" s="657"/>
      <c r="H12" s="657"/>
      <c r="I12" s="657"/>
      <c r="J12" s="657"/>
      <c r="K12" s="657"/>
      <c r="L12" s="657"/>
      <c r="M12" s="657"/>
      <c r="N12" s="657"/>
      <c r="O12" s="657"/>
      <c r="P12" s="657"/>
      <c r="Q12" s="658"/>
      <c r="R12" s="659">
        <v>30191</v>
      </c>
      <c r="S12" s="660"/>
      <c r="T12" s="660"/>
      <c r="U12" s="660"/>
      <c r="V12" s="660"/>
      <c r="W12" s="660"/>
      <c r="X12" s="660"/>
      <c r="Y12" s="661"/>
      <c r="Z12" s="685">
        <v>0.2</v>
      </c>
      <c r="AA12" s="685"/>
      <c r="AB12" s="685"/>
      <c r="AC12" s="685"/>
      <c r="AD12" s="686">
        <v>30191</v>
      </c>
      <c r="AE12" s="686"/>
      <c r="AF12" s="686"/>
      <c r="AG12" s="686"/>
      <c r="AH12" s="686"/>
      <c r="AI12" s="686"/>
      <c r="AJ12" s="686"/>
      <c r="AK12" s="686"/>
      <c r="AL12" s="662">
        <v>0.4</v>
      </c>
      <c r="AM12" s="663"/>
      <c r="AN12" s="663"/>
      <c r="AO12" s="687"/>
      <c r="AP12" s="656" t="s">
        <v>248</v>
      </c>
      <c r="AQ12" s="657"/>
      <c r="AR12" s="657"/>
      <c r="AS12" s="657"/>
      <c r="AT12" s="657"/>
      <c r="AU12" s="657"/>
      <c r="AV12" s="657"/>
      <c r="AW12" s="657"/>
      <c r="AX12" s="657"/>
      <c r="AY12" s="657"/>
      <c r="AZ12" s="657"/>
      <c r="BA12" s="657"/>
      <c r="BB12" s="657"/>
      <c r="BC12" s="657"/>
      <c r="BD12" s="657"/>
      <c r="BE12" s="657"/>
      <c r="BF12" s="658"/>
      <c r="BG12" s="659">
        <v>2215076</v>
      </c>
      <c r="BH12" s="660"/>
      <c r="BI12" s="660"/>
      <c r="BJ12" s="660"/>
      <c r="BK12" s="660"/>
      <c r="BL12" s="660"/>
      <c r="BM12" s="660"/>
      <c r="BN12" s="661"/>
      <c r="BO12" s="685">
        <v>49.3</v>
      </c>
      <c r="BP12" s="685"/>
      <c r="BQ12" s="685"/>
      <c r="BR12" s="685"/>
      <c r="BS12" s="686" t="s">
        <v>127</v>
      </c>
      <c r="BT12" s="686"/>
      <c r="BU12" s="686"/>
      <c r="BV12" s="686"/>
      <c r="BW12" s="686"/>
      <c r="BX12" s="686"/>
      <c r="BY12" s="686"/>
      <c r="BZ12" s="686"/>
      <c r="CA12" s="686"/>
      <c r="CB12" s="731"/>
      <c r="CD12" s="656" t="s">
        <v>249</v>
      </c>
      <c r="CE12" s="657"/>
      <c r="CF12" s="657"/>
      <c r="CG12" s="657"/>
      <c r="CH12" s="657"/>
      <c r="CI12" s="657"/>
      <c r="CJ12" s="657"/>
      <c r="CK12" s="657"/>
      <c r="CL12" s="657"/>
      <c r="CM12" s="657"/>
      <c r="CN12" s="657"/>
      <c r="CO12" s="657"/>
      <c r="CP12" s="657"/>
      <c r="CQ12" s="658"/>
      <c r="CR12" s="659">
        <v>431194</v>
      </c>
      <c r="CS12" s="660"/>
      <c r="CT12" s="660"/>
      <c r="CU12" s="660"/>
      <c r="CV12" s="660"/>
      <c r="CW12" s="660"/>
      <c r="CX12" s="660"/>
      <c r="CY12" s="661"/>
      <c r="CZ12" s="685">
        <v>2.9</v>
      </c>
      <c r="DA12" s="685"/>
      <c r="DB12" s="685"/>
      <c r="DC12" s="685"/>
      <c r="DD12" s="665">
        <v>5676</v>
      </c>
      <c r="DE12" s="660"/>
      <c r="DF12" s="660"/>
      <c r="DG12" s="660"/>
      <c r="DH12" s="660"/>
      <c r="DI12" s="660"/>
      <c r="DJ12" s="660"/>
      <c r="DK12" s="660"/>
      <c r="DL12" s="660"/>
      <c r="DM12" s="660"/>
      <c r="DN12" s="660"/>
      <c r="DO12" s="660"/>
      <c r="DP12" s="661"/>
      <c r="DQ12" s="665">
        <v>177608</v>
      </c>
      <c r="DR12" s="660"/>
      <c r="DS12" s="660"/>
      <c r="DT12" s="660"/>
      <c r="DU12" s="660"/>
      <c r="DV12" s="660"/>
      <c r="DW12" s="660"/>
      <c r="DX12" s="660"/>
      <c r="DY12" s="660"/>
      <c r="DZ12" s="660"/>
      <c r="EA12" s="660"/>
      <c r="EB12" s="660"/>
      <c r="EC12" s="697"/>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127</v>
      </c>
      <c r="S13" s="660"/>
      <c r="T13" s="660"/>
      <c r="U13" s="660"/>
      <c r="V13" s="660"/>
      <c r="W13" s="660"/>
      <c r="X13" s="660"/>
      <c r="Y13" s="661"/>
      <c r="Z13" s="685" t="s">
        <v>127</v>
      </c>
      <c r="AA13" s="685"/>
      <c r="AB13" s="685"/>
      <c r="AC13" s="685"/>
      <c r="AD13" s="686" t="s">
        <v>127</v>
      </c>
      <c r="AE13" s="686"/>
      <c r="AF13" s="686"/>
      <c r="AG13" s="686"/>
      <c r="AH13" s="686"/>
      <c r="AI13" s="686"/>
      <c r="AJ13" s="686"/>
      <c r="AK13" s="686"/>
      <c r="AL13" s="662" t="s">
        <v>127</v>
      </c>
      <c r="AM13" s="663"/>
      <c r="AN13" s="663"/>
      <c r="AO13" s="687"/>
      <c r="AP13" s="656" t="s">
        <v>251</v>
      </c>
      <c r="AQ13" s="657"/>
      <c r="AR13" s="657"/>
      <c r="AS13" s="657"/>
      <c r="AT13" s="657"/>
      <c r="AU13" s="657"/>
      <c r="AV13" s="657"/>
      <c r="AW13" s="657"/>
      <c r="AX13" s="657"/>
      <c r="AY13" s="657"/>
      <c r="AZ13" s="657"/>
      <c r="BA13" s="657"/>
      <c r="BB13" s="657"/>
      <c r="BC13" s="657"/>
      <c r="BD13" s="657"/>
      <c r="BE13" s="657"/>
      <c r="BF13" s="658"/>
      <c r="BG13" s="659">
        <v>2201791</v>
      </c>
      <c r="BH13" s="660"/>
      <c r="BI13" s="660"/>
      <c r="BJ13" s="660"/>
      <c r="BK13" s="660"/>
      <c r="BL13" s="660"/>
      <c r="BM13" s="660"/>
      <c r="BN13" s="661"/>
      <c r="BO13" s="685">
        <v>49</v>
      </c>
      <c r="BP13" s="685"/>
      <c r="BQ13" s="685"/>
      <c r="BR13" s="685"/>
      <c r="BS13" s="686" t="s">
        <v>127</v>
      </c>
      <c r="BT13" s="686"/>
      <c r="BU13" s="686"/>
      <c r="BV13" s="686"/>
      <c r="BW13" s="686"/>
      <c r="BX13" s="686"/>
      <c r="BY13" s="686"/>
      <c r="BZ13" s="686"/>
      <c r="CA13" s="686"/>
      <c r="CB13" s="731"/>
      <c r="CD13" s="656" t="s">
        <v>252</v>
      </c>
      <c r="CE13" s="657"/>
      <c r="CF13" s="657"/>
      <c r="CG13" s="657"/>
      <c r="CH13" s="657"/>
      <c r="CI13" s="657"/>
      <c r="CJ13" s="657"/>
      <c r="CK13" s="657"/>
      <c r="CL13" s="657"/>
      <c r="CM13" s="657"/>
      <c r="CN13" s="657"/>
      <c r="CO13" s="657"/>
      <c r="CP13" s="657"/>
      <c r="CQ13" s="658"/>
      <c r="CR13" s="659">
        <v>1101034</v>
      </c>
      <c r="CS13" s="660"/>
      <c r="CT13" s="660"/>
      <c r="CU13" s="660"/>
      <c r="CV13" s="660"/>
      <c r="CW13" s="660"/>
      <c r="CX13" s="660"/>
      <c r="CY13" s="661"/>
      <c r="CZ13" s="685">
        <v>7.3</v>
      </c>
      <c r="DA13" s="685"/>
      <c r="DB13" s="685"/>
      <c r="DC13" s="685"/>
      <c r="DD13" s="665">
        <v>500047</v>
      </c>
      <c r="DE13" s="660"/>
      <c r="DF13" s="660"/>
      <c r="DG13" s="660"/>
      <c r="DH13" s="660"/>
      <c r="DI13" s="660"/>
      <c r="DJ13" s="660"/>
      <c r="DK13" s="660"/>
      <c r="DL13" s="660"/>
      <c r="DM13" s="660"/>
      <c r="DN13" s="660"/>
      <c r="DO13" s="660"/>
      <c r="DP13" s="661"/>
      <c r="DQ13" s="665">
        <v>662006</v>
      </c>
      <c r="DR13" s="660"/>
      <c r="DS13" s="660"/>
      <c r="DT13" s="660"/>
      <c r="DU13" s="660"/>
      <c r="DV13" s="660"/>
      <c r="DW13" s="660"/>
      <c r="DX13" s="660"/>
      <c r="DY13" s="660"/>
      <c r="DZ13" s="660"/>
      <c r="EA13" s="660"/>
      <c r="EB13" s="660"/>
      <c r="EC13" s="697"/>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127</v>
      </c>
      <c r="S14" s="660"/>
      <c r="T14" s="660"/>
      <c r="U14" s="660"/>
      <c r="V14" s="660"/>
      <c r="W14" s="660"/>
      <c r="X14" s="660"/>
      <c r="Y14" s="661"/>
      <c r="Z14" s="685" t="s">
        <v>127</v>
      </c>
      <c r="AA14" s="685"/>
      <c r="AB14" s="685"/>
      <c r="AC14" s="685"/>
      <c r="AD14" s="686" t="s">
        <v>127</v>
      </c>
      <c r="AE14" s="686"/>
      <c r="AF14" s="686"/>
      <c r="AG14" s="686"/>
      <c r="AH14" s="686"/>
      <c r="AI14" s="686"/>
      <c r="AJ14" s="686"/>
      <c r="AK14" s="686"/>
      <c r="AL14" s="662" t="s">
        <v>127</v>
      </c>
      <c r="AM14" s="663"/>
      <c r="AN14" s="663"/>
      <c r="AO14" s="687"/>
      <c r="AP14" s="656" t="s">
        <v>254</v>
      </c>
      <c r="AQ14" s="657"/>
      <c r="AR14" s="657"/>
      <c r="AS14" s="657"/>
      <c r="AT14" s="657"/>
      <c r="AU14" s="657"/>
      <c r="AV14" s="657"/>
      <c r="AW14" s="657"/>
      <c r="AX14" s="657"/>
      <c r="AY14" s="657"/>
      <c r="AZ14" s="657"/>
      <c r="BA14" s="657"/>
      <c r="BB14" s="657"/>
      <c r="BC14" s="657"/>
      <c r="BD14" s="657"/>
      <c r="BE14" s="657"/>
      <c r="BF14" s="658"/>
      <c r="BG14" s="659">
        <v>106004</v>
      </c>
      <c r="BH14" s="660"/>
      <c r="BI14" s="660"/>
      <c r="BJ14" s="660"/>
      <c r="BK14" s="660"/>
      <c r="BL14" s="660"/>
      <c r="BM14" s="660"/>
      <c r="BN14" s="661"/>
      <c r="BO14" s="685">
        <v>2.4</v>
      </c>
      <c r="BP14" s="685"/>
      <c r="BQ14" s="685"/>
      <c r="BR14" s="685"/>
      <c r="BS14" s="686" t="s">
        <v>127</v>
      </c>
      <c r="BT14" s="686"/>
      <c r="BU14" s="686"/>
      <c r="BV14" s="686"/>
      <c r="BW14" s="686"/>
      <c r="BX14" s="686"/>
      <c r="BY14" s="686"/>
      <c r="BZ14" s="686"/>
      <c r="CA14" s="686"/>
      <c r="CB14" s="731"/>
      <c r="CD14" s="656" t="s">
        <v>255</v>
      </c>
      <c r="CE14" s="657"/>
      <c r="CF14" s="657"/>
      <c r="CG14" s="657"/>
      <c r="CH14" s="657"/>
      <c r="CI14" s="657"/>
      <c r="CJ14" s="657"/>
      <c r="CK14" s="657"/>
      <c r="CL14" s="657"/>
      <c r="CM14" s="657"/>
      <c r="CN14" s="657"/>
      <c r="CO14" s="657"/>
      <c r="CP14" s="657"/>
      <c r="CQ14" s="658"/>
      <c r="CR14" s="659">
        <v>698569</v>
      </c>
      <c r="CS14" s="660"/>
      <c r="CT14" s="660"/>
      <c r="CU14" s="660"/>
      <c r="CV14" s="660"/>
      <c r="CW14" s="660"/>
      <c r="CX14" s="660"/>
      <c r="CY14" s="661"/>
      <c r="CZ14" s="685">
        <v>4.7</v>
      </c>
      <c r="DA14" s="685"/>
      <c r="DB14" s="685"/>
      <c r="DC14" s="685"/>
      <c r="DD14" s="665">
        <v>169491</v>
      </c>
      <c r="DE14" s="660"/>
      <c r="DF14" s="660"/>
      <c r="DG14" s="660"/>
      <c r="DH14" s="660"/>
      <c r="DI14" s="660"/>
      <c r="DJ14" s="660"/>
      <c r="DK14" s="660"/>
      <c r="DL14" s="660"/>
      <c r="DM14" s="660"/>
      <c r="DN14" s="660"/>
      <c r="DO14" s="660"/>
      <c r="DP14" s="661"/>
      <c r="DQ14" s="665">
        <v>519950</v>
      </c>
      <c r="DR14" s="660"/>
      <c r="DS14" s="660"/>
      <c r="DT14" s="660"/>
      <c r="DU14" s="660"/>
      <c r="DV14" s="660"/>
      <c r="DW14" s="660"/>
      <c r="DX14" s="660"/>
      <c r="DY14" s="660"/>
      <c r="DZ14" s="660"/>
      <c r="EA14" s="660"/>
      <c r="EB14" s="660"/>
      <c r="EC14" s="697"/>
    </row>
    <row r="15" spans="2:143" ht="11.25" customHeight="1" x14ac:dyDescent="0.15">
      <c r="B15" s="656" t="s">
        <v>256</v>
      </c>
      <c r="C15" s="657"/>
      <c r="D15" s="657"/>
      <c r="E15" s="657"/>
      <c r="F15" s="657"/>
      <c r="G15" s="657"/>
      <c r="H15" s="657"/>
      <c r="I15" s="657"/>
      <c r="J15" s="657"/>
      <c r="K15" s="657"/>
      <c r="L15" s="657"/>
      <c r="M15" s="657"/>
      <c r="N15" s="657"/>
      <c r="O15" s="657"/>
      <c r="P15" s="657"/>
      <c r="Q15" s="658"/>
      <c r="R15" s="659" t="s">
        <v>127</v>
      </c>
      <c r="S15" s="660"/>
      <c r="T15" s="660"/>
      <c r="U15" s="660"/>
      <c r="V15" s="660"/>
      <c r="W15" s="660"/>
      <c r="X15" s="660"/>
      <c r="Y15" s="661"/>
      <c r="Z15" s="685" t="s">
        <v>127</v>
      </c>
      <c r="AA15" s="685"/>
      <c r="AB15" s="685"/>
      <c r="AC15" s="685"/>
      <c r="AD15" s="686" t="s">
        <v>127</v>
      </c>
      <c r="AE15" s="686"/>
      <c r="AF15" s="686"/>
      <c r="AG15" s="686"/>
      <c r="AH15" s="686"/>
      <c r="AI15" s="686"/>
      <c r="AJ15" s="686"/>
      <c r="AK15" s="686"/>
      <c r="AL15" s="662" t="s">
        <v>127</v>
      </c>
      <c r="AM15" s="663"/>
      <c r="AN15" s="663"/>
      <c r="AO15" s="687"/>
      <c r="AP15" s="656" t="s">
        <v>257</v>
      </c>
      <c r="AQ15" s="657"/>
      <c r="AR15" s="657"/>
      <c r="AS15" s="657"/>
      <c r="AT15" s="657"/>
      <c r="AU15" s="657"/>
      <c r="AV15" s="657"/>
      <c r="AW15" s="657"/>
      <c r="AX15" s="657"/>
      <c r="AY15" s="657"/>
      <c r="AZ15" s="657"/>
      <c r="BA15" s="657"/>
      <c r="BB15" s="657"/>
      <c r="BC15" s="657"/>
      <c r="BD15" s="657"/>
      <c r="BE15" s="657"/>
      <c r="BF15" s="658"/>
      <c r="BG15" s="659">
        <v>233420</v>
      </c>
      <c r="BH15" s="660"/>
      <c r="BI15" s="660"/>
      <c r="BJ15" s="660"/>
      <c r="BK15" s="660"/>
      <c r="BL15" s="660"/>
      <c r="BM15" s="660"/>
      <c r="BN15" s="661"/>
      <c r="BO15" s="685">
        <v>5.2</v>
      </c>
      <c r="BP15" s="685"/>
      <c r="BQ15" s="685"/>
      <c r="BR15" s="685"/>
      <c r="BS15" s="686" t="s">
        <v>127</v>
      </c>
      <c r="BT15" s="686"/>
      <c r="BU15" s="686"/>
      <c r="BV15" s="686"/>
      <c r="BW15" s="686"/>
      <c r="BX15" s="686"/>
      <c r="BY15" s="686"/>
      <c r="BZ15" s="686"/>
      <c r="CA15" s="686"/>
      <c r="CB15" s="731"/>
      <c r="CD15" s="656" t="s">
        <v>258</v>
      </c>
      <c r="CE15" s="657"/>
      <c r="CF15" s="657"/>
      <c r="CG15" s="657"/>
      <c r="CH15" s="657"/>
      <c r="CI15" s="657"/>
      <c r="CJ15" s="657"/>
      <c r="CK15" s="657"/>
      <c r="CL15" s="657"/>
      <c r="CM15" s="657"/>
      <c r="CN15" s="657"/>
      <c r="CO15" s="657"/>
      <c r="CP15" s="657"/>
      <c r="CQ15" s="658"/>
      <c r="CR15" s="659">
        <v>1693195</v>
      </c>
      <c r="CS15" s="660"/>
      <c r="CT15" s="660"/>
      <c r="CU15" s="660"/>
      <c r="CV15" s="660"/>
      <c r="CW15" s="660"/>
      <c r="CX15" s="660"/>
      <c r="CY15" s="661"/>
      <c r="CZ15" s="685">
        <v>11.3</v>
      </c>
      <c r="DA15" s="685"/>
      <c r="DB15" s="685"/>
      <c r="DC15" s="685"/>
      <c r="DD15" s="665">
        <v>272241</v>
      </c>
      <c r="DE15" s="660"/>
      <c r="DF15" s="660"/>
      <c r="DG15" s="660"/>
      <c r="DH15" s="660"/>
      <c r="DI15" s="660"/>
      <c r="DJ15" s="660"/>
      <c r="DK15" s="660"/>
      <c r="DL15" s="660"/>
      <c r="DM15" s="660"/>
      <c r="DN15" s="660"/>
      <c r="DO15" s="660"/>
      <c r="DP15" s="661"/>
      <c r="DQ15" s="665">
        <v>1431257</v>
      </c>
      <c r="DR15" s="660"/>
      <c r="DS15" s="660"/>
      <c r="DT15" s="660"/>
      <c r="DU15" s="660"/>
      <c r="DV15" s="660"/>
      <c r="DW15" s="660"/>
      <c r="DX15" s="660"/>
      <c r="DY15" s="660"/>
      <c r="DZ15" s="660"/>
      <c r="EA15" s="660"/>
      <c r="EB15" s="660"/>
      <c r="EC15" s="697"/>
    </row>
    <row r="16" spans="2:143" ht="11.25" customHeight="1" x14ac:dyDescent="0.15">
      <c r="B16" s="656" t="s">
        <v>259</v>
      </c>
      <c r="C16" s="657"/>
      <c r="D16" s="657"/>
      <c r="E16" s="657"/>
      <c r="F16" s="657"/>
      <c r="G16" s="657"/>
      <c r="H16" s="657"/>
      <c r="I16" s="657"/>
      <c r="J16" s="657"/>
      <c r="K16" s="657"/>
      <c r="L16" s="657"/>
      <c r="M16" s="657"/>
      <c r="N16" s="657"/>
      <c r="O16" s="657"/>
      <c r="P16" s="657"/>
      <c r="Q16" s="658"/>
      <c r="R16" s="659">
        <v>14641</v>
      </c>
      <c r="S16" s="660"/>
      <c r="T16" s="660"/>
      <c r="U16" s="660"/>
      <c r="V16" s="660"/>
      <c r="W16" s="660"/>
      <c r="X16" s="660"/>
      <c r="Y16" s="661"/>
      <c r="Z16" s="685">
        <v>0.1</v>
      </c>
      <c r="AA16" s="685"/>
      <c r="AB16" s="685"/>
      <c r="AC16" s="685"/>
      <c r="AD16" s="686">
        <v>14641</v>
      </c>
      <c r="AE16" s="686"/>
      <c r="AF16" s="686"/>
      <c r="AG16" s="686"/>
      <c r="AH16" s="686"/>
      <c r="AI16" s="686"/>
      <c r="AJ16" s="686"/>
      <c r="AK16" s="686"/>
      <c r="AL16" s="662">
        <v>0.2</v>
      </c>
      <c r="AM16" s="663"/>
      <c r="AN16" s="663"/>
      <c r="AO16" s="687"/>
      <c r="AP16" s="656" t="s">
        <v>260</v>
      </c>
      <c r="AQ16" s="657"/>
      <c r="AR16" s="657"/>
      <c r="AS16" s="657"/>
      <c r="AT16" s="657"/>
      <c r="AU16" s="657"/>
      <c r="AV16" s="657"/>
      <c r="AW16" s="657"/>
      <c r="AX16" s="657"/>
      <c r="AY16" s="657"/>
      <c r="AZ16" s="657"/>
      <c r="BA16" s="657"/>
      <c r="BB16" s="657"/>
      <c r="BC16" s="657"/>
      <c r="BD16" s="657"/>
      <c r="BE16" s="657"/>
      <c r="BF16" s="658"/>
      <c r="BG16" s="659" t="s">
        <v>127</v>
      </c>
      <c r="BH16" s="660"/>
      <c r="BI16" s="660"/>
      <c r="BJ16" s="660"/>
      <c r="BK16" s="660"/>
      <c r="BL16" s="660"/>
      <c r="BM16" s="660"/>
      <c r="BN16" s="661"/>
      <c r="BO16" s="685" t="s">
        <v>127</v>
      </c>
      <c r="BP16" s="685"/>
      <c r="BQ16" s="685"/>
      <c r="BR16" s="685"/>
      <c r="BS16" s="686" t="s">
        <v>127</v>
      </c>
      <c r="BT16" s="686"/>
      <c r="BU16" s="686"/>
      <c r="BV16" s="686"/>
      <c r="BW16" s="686"/>
      <c r="BX16" s="686"/>
      <c r="BY16" s="686"/>
      <c r="BZ16" s="686"/>
      <c r="CA16" s="686"/>
      <c r="CB16" s="731"/>
      <c r="CD16" s="656" t="s">
        <v>261</v>
      </c>
      <c r="CE16" s="657"/>
      <c r="CF16" s="657"/>
      <c r="CG16" s="657"/>
      <c r="CH16" s="657"/>
      <c r="CI16" s="657"/>
      <c r="CJ16" s="657"/>
      <c r="CK16" s="657"/>
      <c r="CL16" s="657"/>
      <c r="CM16" s="657"/>
      <c r="CN16" s="657"/>
      <c r="CO16" s="657"/>
      <c r="CP16" s="657"/>
      <c r="CQ16" s="658"/>
      <c r="CR16" s="659" t="s">
        <v>127</v>
      </c>
      <c r="CS16" s="660"/>
      <c r="CT16" s="660"/>
      <c r="CU16" s="660"/>
      <c r="CV16" s="660"/>
      <c r="CW16" s="660"/>
      <c r="CX16" s="660"/>
      <c r="CY16" s="661"/>
      <c r="CZ16" s="685" t="s">
        <v>127</v>
      </c>
      <c r="DA16" s="685"/>
      <c r="DB16" s="685"/>
      <c r="DC16" s="685"/>
      <c r="DD16" s="665" t="s">
        <v>127</v>
      </c>
      <c r="DE16" s="660"/>
      <c r="DF16" s="660"/>
      <c r="DG16" s="660"/>
      <c r="DH16" s="660"/>
      <c r="DI16" s="660"/>
      <c r="DJ16" s="660"/>
      <c r="DK16" s="660"/>
      <c r="DL16" s="660"/>
      <c r="DM16" s="660"/>
      <c r="DN16" s="660"/>
      <c r="DO16" s="660"/>
      <c r="DP16" s="661"/>
      <c r="DQ16" s="665" t="s">
        <v>127</v>
      </c>
      <c r="DR16" s="660"/>
      <c r="DS16" s="660"/>
      <c r="DT16" s="660"/>
      <c r="DU16" s="660"/>
      <c r="DV16" s="660"/>
      <c r="DW16" s="660"/>
      <c r="DX16" s="660"/>
      <c r="DY16" s="660"/>
      <c r="DZ16" s="660"/>
      <c r="EA16" s="660"/>
      <c r="EB16" s="660"/>
      <c r="EC16" s="697"/>
    </row>
    <row r="17" spans="2:133" ht="11.25" customHeight="1" x14ac:dyDescent="0.15">
      <c r="B17" s="656" t="s">
        <v>262</v>
      </c>
      <c r="C17" s="657"/>
      <c r="D17" s="657"/>
      <c r="E17" s="657"/>
      <c r="F17" s="657"/>
      <c r="G17" s="657"/>
      <c r="H17" s="657"/>
      <c r="I17" s="657"/>
      <c r="J17" s="657"/>
      <c r="K17" s="657"/>
      <c r="L17" s="657"/>
      <c r="M17" s="657"/>
      <c r="N17" s="657"/>
      <c r="O17" s="657"/>
      <c r="P17" s="657"/>
      <c r="Q17" s="658"/>
      <c r="R17" s="659">
        <v>47583</v>
      </c>
      <c r="S17" s="660"/>
      <c r="T17" s="660"/>
      <c r="U17" s="660"/>
      <c r="V17" s="660"/>
      <c r="W17" s="660"/>
      <c r="X17" s="660"/>
      <c r="Y17" s="661"/>
      <c r="Z17" s="685">
        <v>0.3</v>
      </c>
      <c r="AA17" s="685"/>
      <c r="AB17" s="685"/>
      <c r="AC17" s="685"/>
      <c r="AD17" s="686">
        <v>47583</v>
      </c>
      <c r="AE17" s="686"/>
      <c r="AF17" s="686"/>
      <c r="AG17" s="686"/>
      <c r="AH17" s="686"/>
      <c r="AI17" s="686"/>
      <c r="AJ17" s="686"/>
      <c r="AK17" s="686"/>
      <c r="AL17" s="662">
        <v>0.6</v>
      </c>
      <c r="AM17" s="663"/>
      <c r="AN17" s="663"/>
      <c r="AO17" s="687"/>
      <c r="AP17" s="656" t="s">
        <v>263</v>
      </c>
      <c r="AQ17" s="657"/>
      <c r="AR17" s="657"/>
      <c r="AS17" s="657"/>
      <c r="AT17" s="657"/>
      <c r="AU17" s="657"/>
      <c r="AV17" s="657"/>
      <c r="AW17" s="657"/>
      <c r="AX17" s="657"/>
      <c r="AY17" s="657"/>
      <c r="AZ17" s="657"/>
      <c r="BA17" s="657"/>
      <c r="BB17" s="657"/>
      <c r="BC17" s="657"/>
      <c r="BD17" s="657"/>
      <c r="BE17" s="657"/>
      <c r="BF17" s="658"/>
      <c r="BG17" s="659" t="s">
        <v>127</v>
      </c>
      <c r="BH17" s="660"/>
      <c r="BI17" s="660"/>
      <c r="BJ17" s="660"/>
      <c r="BK17" s="660"/>
      <c r="BL17" s="660"/>
      <c r="BM17" s="660"/>
      <c r="BN17" s="661"/>
      <c r="BO17" s="685" t="s">
        <v>127</v>
      </c>
      <c r="BP17" s="685"/>
      <c r="BQ17" s="685"/>
      <c r="BR17" s="685"/>
      <c r="BS17" s="686" t="s">
        <v>127</v>
      </c>
      <c r="BT17" s="686"/>
      <c r="BU17" s="686"/>
      <c r="BV17" s="686"/>
      <c r="BW17" s="686"/>
      <c r="BX17" s="686"/>
      <c r="BY17" s="686"/>
      <c r="BZ17" s="686"/>
      <c r="CA17" s="686"/>
      <c r="CB17" s="731"/>
      <c r="CD17" s="656" t="s">
        <v>264</v>
      </c>
      <c r="CE17" s="657"/>
      <c r="CF17" s="657"/>
      <c r="CG17" s="657"/>
      <c r="CH17" s="657"/>
      <c r="CI17" s="657"/>
      <c r="CJ17" s="657"/>
      <c r="CK17" s="657"/>
      <c r="CL17" s="657"/>
      <c r="CM17" s="657"/>
      <c r="CN17" s="657"/>
      <c r="CO17" s="657"/>
      <c r="CP17" s="657"/>
      <c r="CQ17" s="658"/>
      <c r="CR17" s="659">
        <v>1247188</v>
      </c>
      <c r="CS17" s="660"/>
      <c r="CT17" s="660"/>
      <c r="CU17" s="660"/>
      <c r="CV17" s="660"/>
      <c r="CW17" s="660"/>
      <c r="CX17" s="660"/>
      <c r="CY17" s="661"/>
      <c r="CZ17" s="685">
        <v>8.3000000000000007</v>
      </c>
      <c r="DA17" s="685"/>
      <c r="DB17" s="685"/>
      <c r="DC17" s="685"/>
      <c r="DD17" s="665" t="s">
        <v>127</v>
      </c>
      <c r="DE17" s="660"/>
      <c r="DF17" s="660"/>
      <c r="DG17" s="660"/>
      <c r="DH17" s="660"/>
      <c r="DI17" s="660"/>
      <c r="DJ17" s="660"/>
      <c r="DK17" s="660"/>
      <c r="DL17" s="660"/>
      <c r="DM17" s="660"/>
      <c r="DN17" s="660"/>
      <c r="DO17" s="660"/>
      <c r="DP17" s="661"/>
      <c r="DQ17" s="665">
        <v>1197492</v>
      </c>
      <c r="DR17" s="660"/>
      <c r="DS17" s="660"/>
      <c r="DT17" s="660"/>
      <c r="DU17" s="660"/>
      <c r="DV17" s="660"/>
      <c r="DW17" s="660"/>
      <c r="DX17" s="660"/>
      <c r="DY17" s="660"/>
      <c r="DZ17" s="660"/>
      <c r="EA17" s="660"/>
      <c r="EB17" s="660"/>
      <c r="EC17" s="697"/>
    </row>
    <row r="18" spans="2:133" ht="11.25" customHeight="1" x14ac:dyDescent="0.15">
      <c r="B18" s="656" t="s">
        <v>265</v>
      </c>
      <c r="C18" s="657"/>
      <c r="D18" s="657"/>
      <c r="E18" s="657"/>
      <c r="F18" s="657"/>
      <c r="G18" s="657"/>
      <c r="H18" s="657"/>
      <c r="I18" s="657"/>
      <c r="J18" s="657"/>
      <c r="K18" s="657"/>
      <c r="L18" s="657"/>
      <c r="M18" s="657"/>
      <c r="N18" s="657"/>
      <c r="O18" s="657"/>
      <c r="P18" s="657"/>
      <c r="Q18" s="658"/>
      <c r="R18" s="659">
        <v>83437</v>
      </c>
      <c r="S18" s="660"/>
      <c r="T18" s="660"/>
      <c r="U18" s="660"/>
      <c r="V18" s="660"/>
      <c r="W18" s="660"/>
      <c r="X18" s="660"/>
      <c r="Y18" s="661"/>
      <c r="Z18" s="685">
        <v>0.5</v>
      </c>
      <c r="AA18" s="685"/>
      <c r="AB18" s="685"/>
      <c r="AC18" s="685"/>
      <c r="AD18" s="686">
        <v>81307</v>
      </c>
      <c r="AE18" s="686"/>
      <c r="AF18" s="686"/>
      <c r="AG18" s="686"/>
      <c r="AH18" s="686"/>
      <c r="AI18" s="686"/>
      <c r="AJ18" s="686"/>
      <c r="AK18" s="686"/>
      <c r="AL18" s="662">
        <v>1</v>
      </c>
      <c r="AM18" s="663"/>
      <c r="AN18" s="663"/>
      <c r="AO18" s="687"/>
      <c r="AP18" s="656" t="s">
        <v>266</v>
      </c>
      <c r="AQ18" s="657"/>
      <c r="AR18" s="657"/>
      <c r="AS18" s="657"/>
      <c r="AT18" s="657"/>
      <c r="AU18" s="657"/>
      <c r="AV18" s="657"/>
      <c r="AW18" s="657"/>
      <c r="AX18" s="657"/>
      <c r="AY18" s="657"/>
      <c r="AZ18" s="657"/>
      <c r="BA18" s="657"/>
      <c r="BB18" s="657"/>
      <c r="BC18" s="657"/>
      <c r="BD18" s="657"/>
      <c r="BE18" s="657"/>
      <c r="BF18" s="658"/>
      <c r="BG18" s="659" t="s">
        <v>127</v>
      </c>
      <c r="BH18" s="660"/>
      <c r="BI18" s="660"/>
      <c r="BJ18" s="660"/>
      <c r="BK18" s="660"/>
      <c r="BL18" s="660"/>
      <c r="BM18" s="660"/>
      <c r="BN18" s="661"/>
      <c r="BO18" s="685" t="s">
        <v>127</v>
      </c>
      <c r="BP18" s="685"/>
      <c r="BQ18" s="685"/>
      <c r="BR18" s="685"/>
      <c r="BS18" s="686" t="s">
        <v>127</v>
      </c>
      <c r="BT18" s="686"/>
      <c r="BU18" s="686"/>
      <c r="BV18" s="686"/>
      <c r="BW18" s="686"/>
      <c r="BX18" s="686"/>
      <c r="BY18" s="686"/>
      <c r="BZ18" s="686"/>
      <c r="CA18" s="686"/>
      <c r="CB18" s="731"/>
      <c r="CD18" s="656" t="s">
        <v>267</v>
      </c>
      <c r="CE18" s="657"/>
      <c r="CF18" s="657"/>
      <c r="CG18" s="657"/>
      <c r="CH18" s="657"/>
      <c r="CI18" s="657"/>
      <c r="CJ18" s="657"/>
      <c r="CK18" s="657"/>
      <c r="CL18" s="657"/>
      <c r="CM18" s="657"/>
      <c r="CN18" s="657"/>
      <c r="CO18" s="657"/>
      <c r="CP18" s="657"/>
      <c r="CQ18" s="658"/>
      <c r="CR18" s="659" t="s">
        <v>127</v>
      </c>
      <c r="CS18" s="660"/>
      <c r="CT18" s="660"/>
      <c r="CU18" s="660"/>
      <c r="CV18" s="660"/>
      <c r="CW18" s="660"/>
      <c r="CX18" s="660"/>
      <c r="CY18" s="661"/>
      <c r="CZ18" s="685" t="s">
        <v>127</v>
      </c>
      <c r="DA18" s="685"/>
      <c r="DB18" s="685"/>
      <c r="DC18" s="685"/>
      <c r="DD18" s="665" t="s">
        <v>127</v>
      </c>
      <c r="DE18" s="660"/>
      <c r="DF18" s="660"/>
      <c r="DG18" s="660"/>
      <c r="DH18" s="660"/>
      <c r="DI18" s="660"/>
      <c r="DJ18" s="660"/>
      <c r="DK18" s="660"/>
      <c r="DL18" s="660"/>
      <c r="DM18" s="660"/>
      <c r="DN18" s="660"/>
      <c r="DO18" s="660"/>
      <c r="DP18" s="661"/>
      <c r="DQ18" s="665" t="s">
        <v>127</v>
      </c>
      <c r="DR18" s="660"/>
      <c r="DS18" s="660"/>
      <c r="DT18" s="660"/>
      <c r="DU18" s="660"/>
      <c r="DV18" s="660"/>
      <c r="DW18" s="660"/>
      <c r="DX18" s="660"/>
      <c r="DY18" s="660"/>
      <c r="DZ18" s="660"/>
      <c r="EA18" s="660"/>
      <c r="EB18" s="660"/>
      <c r="EC18" s="697"/>
    </row>
    <row r="19" spans="2:133" ht="11.25" customHeight="1" x14ac:dyDescent="0.15">
      <c r="B19" s="656" t="s">
        <v>268</v>
      </c>
      <c r="C19" s="657"/>
      <c r="D19" s="657"/>
      <c r="E19" s="657"/>
      <c r="F19" s="657"/>
      <c r="G19" s="657"/>
      <c r="H19" s="657"/>
      <c r="I19" s="657"/>
      <c r="J19" s="657"/>
      <c r="K19" s="657"/>
      <c r="L19" s="657"/>
      <c r="M19" s="657"/>
      <c r="N19" s="657"/>
      <c r="O19" s="657"/>
      <c r="P19" s="657"/>
      <c r="Q19" s="658"/>
      <c r="R19" s="659">
        <v>26861</v>
      </c>
      <c r="S19" s="660"/>
      <c r="T19" s="660"/>
      <c r="U19" s="660"/>
      <c r="V19" s="660"/>
      <c r="W19" s="660"/>
      <c r="X19" s="660"/>
      <c r="Y19" s="661"/>
      <c r="Z19" s="685">
        <v>0.2</v>
      </c>
      <c r="AA19" s="685"/>
      <c r="AB19" s="685"/>
      <c r="AC19" s="685"/>
      <c r="AD19" s="686">
        <v>26861</v>
      </c>
      <c r="AE19" s="686"/>
      <c r="AF19" s="686"/>
      <c r="AG19" s="686"/>
      <c r="AH19" s="686"/>
      <c r="AI19" s="686"/>
      <c r="AJ19" s="686"/>
      <c r="AK19" s="686"/>
      <c r="AL19" s="662">
        <v>0.3</v>
      </c>
      <c r="AM19" s="663"/>
      <c r="AN19" s="663"/>
      <c r="AO19" s="687"/>
      <c r="AP19" s="656" t="s">
        <v>269</v>
      </c>
      <c r="AQ19" s="657"/>
      <c r="AR19" s="657"/>
      <c r="AS19" s="657"/>
      <c r="AT19" s="657"/>
      <c r="AU19" s="657"/>
      <c r="AV19" s="657"/>
      <c r="AW19" s="657"/>
      <c r="AX19" s="657"/>
      <c r="AY19" s="657"/>
      <c r="AZ19" s="657"/>
      <c r="BA19" s="657"/>
      <c r="BB19" s="657"/>
      <c r="BC19" s="657"/>
      <c r="BD19" s="657"/>
      <c r="BE19" s="657"/>
      <c r="BF19" s="658"/>
      <c r="BG19" s="659">
        <v>162620</v>
      </c>
      <c r="BH19" s="660"/>
      <c r="BI19" s="660"/>
      <c r="BJ19" s="660"/>
      <c r="BK19" s="660"/>
      <c r="BL19" s="660"/>
      <c r="BM19" s="660"/>
      <c r="BN19" s="661"/>
      <c r="BO19" s="685">
        <v>3.6</v>
      </c>
      <c r="BP19" s="685"/>
      <c r="BQ19" s="685"/>
      <c r="BR19" s="685"/>
      <c r="BS19" s="686" t="s">
        <v>127</v>
      </c>
      <c r="BT19" s="686"/>
      <c r="BU19" s="686"/>
      <c r="BV19" s="686"/>
      <c r="BW19" s="686"/>
      <c r="BX19" s="686"/>
      <c r="BY19" s="686"/>
      <c r="BZ19" s="686"/>
      <c r="CA19" s="686"/>
      <c r="CB19" s="731"/>
      <c r="CD19" s="656" t="s">
        <v>270</v>
      </c>
      <c r="CE19" s="657"/>
      <c r="CF19" s="657"/>
      <c r="CG19" s="657"/>
      <c r="CH19" s="657"/>
      <c r="CI19" s="657"/>
      <c r="CJ19" s="657"/>
      <c r="CK19" s="657"/>
      <c r="CL19" s="657"/>
      <c r="CM19" s="657"/>
      <c r="CN19" s="657"/>
      <c r="CO19" s="657"/>
      <c r="CP19" s="657"/>
      <c r="CQ19" s="658"/>
      <c r="CR19" s="659" t="s">
        <v>127</v>
      </c>
      <c r="CS19" s="660"/>
      <c r="CT19" s="660"/>
      <c r="CU19" s="660"/>
      <c r="CV19" s="660"/>
      <c r="CW19" s="660"/>
      <c r="CX19" s="660"/>
      <c r="CY19" s="661"/>
      <c r="CZ19" s="685" t="s">
        <v>127</v>
      </c>
      <c r="DA19" s="685"/>
      <c r="DB19" s="685"/>
      <c r="DC19" s="685"/>
      <c r="DD19" s="665" t="s">
        <v>127</v>
      </c>
      <c r="DE19" s="660"/>
      <c r="DF19" s="660"/>
      <c r="DG19" s="660"/>
      <c r="DH19" s="660"/>
      <c r="DI19" s="660"/>
      <c r="DJ19" s="660"/>
      <c r="DK19" s="660"/>
      <c r="DL19" s="660"/>
      <c r="DM19" s="660"/>
      <c r="DN19" s="660"/>
      <c r="DO19" s="660"/>
      <c r="DP19" s="661"/>
      <c r="DQ19" s="665" t="s">
        <v>127</v>
      </c>
      <c r="DR19" s="660"/>
      <c r="DS19" s="660"/>
      <c r="DT19" s="660"/>
      <c r="DU19" s="660"/>
      <c r="DV19" s="660"/>
      <c r="DW19" s="660"/>
      <c r="DX19" s="660"/>
      <c r="DY19" s="660"/>
      <c r="DZ19" s="660"/>
      <c r="EA19" s="660"/>
      <c r="EB19" s="660"/>
      <c r="EC19" s="697"/>
    </row>
    <row r="20" spans="2:133" ht="11.25" customHeight="1" x14ac:dyDescent="0.15">
      <c r="B20" s="656" t="s">
        <v>271</v>
      </c>
      <c r="C20" s="657"/>
      <c r="D20" s="657"/>
      <c r="E20" s="657"/>
      <c r="F20" s="657"/>
      <c r="G20" s="657"/>
      <c r="H20" s="657"/>
      <c r="I20" s="657"/>
      <c r="J20" s="657"/>
      <c r="K20" s="657"/>
      <c r="L20" s="657"/>
      <c r="M20" s="657"/>
      <c r="N20" s="657"/>
      <c r="O20" s="657"/>
      <c r="P20" s="657"/>
      <c r="Q20" s="658"/>
      <c r="R20" s="659">
        <v>4299</v>
      </c>
      <c r="S20" s="660"/>
      <c r="T20" s="660"/>
      <c r="U20" s="660"/>
      <c r="V20" s="660"/>
      <c r="W20" s="660"/>
      <c r="X20" s="660"/>
      <c r="Y20" s="661"/>
      <c r="Z20" s="685">
        <v>0</v>
      </c>
      <c r="AA20" s="685"/>
      <c r="AB20" s="685"/>
      <c r="AC20" s="685"/>
      <c r="AD20" s="686">
        <v>4299</v>
      </c>
      <c r="AE20" s="686"/>
      <c r="AF20" s="686"/>
      <c r="AG20" s="686"/>
      <c r="AH20" s="686"/>
      <c r="AI20" s="686"/>
      <c r="AJ20" s="686"/>
      <c r="AK20" s="686"/>
      <c r="AL20" s="662">
        <v>0.1</v>
      </c>
      <c r="AM20" s="663"/>
      <c r="AN20" s="663"/>
      <c r="AO20" s="687"/>
      <c r="AP20" s="656" t="s">
        <v>272</v>
      </c>
      <c r="AQ20" s="657"/>
      <c r="AR20" s="657"/>
      <c r="AS20" s="657"/>
      <c r="AT20" s="657"/>
      <c r="AU20" s="657"/>
      <c r="AV20" s="657"/>
      <c r="AW20" s="657"/>
      <c r="AX20" s="657"/>
      <c r="AY20" s="657"/>
      <c r="AZ20" s="657"/>
      <c r="BA20" s="657"/>
      <c r="BB20" s="657"/>
      <c r="BC20" s="657"/>
      <c r="BD20" s="657"/>
      <c r="BE20" s="657"/>
      <c r="BF20" s="658"/>
      <c r="BG20" s="659">
        <v>162620</v>
      </c>
      <c r="BH20" s="660"/>
      <c r="BI20" s="660"/>
      <c r="BJ20" s="660"/>
      <c r="BK20" s="660"/>
      <c r="BL20" s="660"/>
      <c r="BM20" s="660"/>
      <c r="BN20" s="661"/>
      <c r="BO20" s="685">
        <v>3.6</v>
      </c>
      <c r="BP20" s="685"/>
      <c r="BQ20" s="685"/>
      <c r="BR20" s="685"/>
      <c r="BS20" s="686" t="s">
        <v>127</v>
      </c>
      <c r="BT20" s="686"/>
      <c r="BU20" s="686"/>
      <c r="BV20" s="686"/>
      <c r="BW20" s="686"/>
      <c r="BX20" s="686"/>
      <c r="BY20" s="686"/>
      <c r="BZ20" s="686"/>
      <c r="CA20" s="686"/>
      <c r="CB20" s="731"/>
      <c r="CD20" s="656" t="s">
        <v>273</v>
      </c>
      <c r="CE20" s="657"/>
      <c r="CF20" s="657"/>
      <c r="CG20" s="657"/>
      <c r="CH20" s="657"/>
      <c r="CI20" s="657"/>
      <c r="CJ20" s="657"/>
      <c r="CK20" s="657"/>
      <c r="CL20" s="657"/>
      <c r="CM20" s="657"/>
      <c r="CN20" s="657"/>
      <c r="CO20" s="657"/>
      <c r="CP20" s="657"/>
      <c r="CQ20" s="658"/>
      <c r="CR20" s="659">
        <v>14986448</v>
      </c>
      <c r="CS20" s="660"/>
      <c r="CT20" s="660"/>
      <c r="CU20" s="660"/>
      <c r="CV20" s="660"/>
      <c r="CW20" s="660"/>
      <c r="CX20" s="660"/>
      <c r="CY20" s="661"/>
      <c r="CZ20" s="685">
        <v>100</v>
      </c>
      <c r="DA20" s="685"/>
      <c r="DB20" s="685"/>
      <c r="DC20" s="685"/>
      <c r="DD20" s="665">
        <v>1157215</v>
      </c>
      <c r="DE20" s="660"/>
      <c r="DF20" s="660"/>
      <c r="DG20" s="660"/>
      <c r="DH20" s="660"/>
      <c r="DI20" s="660"/>
      <c r="DJ20" s="660"/>
      <c r="DK20" s="660"/>
      <c r="DL20" s="660"/>
      <c r="DM20" s="660"/>
      <c r="DN20" s="660"/>
      <c r="DO20" s="660"/>
      <c r="DP20" s="661"/>
      <c r="DQ20" s="665">
        <v>9776329</v>
      </c>
      <c r="DR20" s="660"/>
      <c r="DS20" s="660"/>
      <c r="DT20" s="660"/>
      <c r="DU20" s="660"/>
      <c r="DV20" s="660"/>
      <c r="DW20" s="660"/>
      <c r="DX20" s="660"/>
      <c r="DY20" s="660"/>
      <c r="DZ20" s="660"/>
      <c r="EA20" s="660"/>
      <c r="EB20" s="660"/>
      <c r="EC20" s="697"/>
    </row>
    <row r="21" spans="2:133" ht="11.25" customHeight="1" x14ac:dyDescent="0.15">
      <c r="B21" s="656" t="s">
        <v>274</v>
      </c>
      <c r="C21" s="657"/>
      <c r="D21" s="657"/>
      <c r="E21" s="657"/>
      <c r="F21" s="657"/>
      <c r="G21" s="657"/>
      <c r="H21" s="657"/>
      <c r="I21" s="657"/>
      <c r="J21" s="657"/>
      <c r="K21" s="657"/>
      <c r="L21" s="657"/>
      <c r="M21" s="657"/>
      <c r="N21" s="657"/>
      <c r="O21" s="657"/>
      <c r="P21" s="657"/>
      <c r="Q21" s="658"/>
      <c r="R21" s="659">
        <v>1440</v>
      </c>
      <c r="S21" s="660"/>
      <c r="T21" s="660"/>
      <c r="U21" s="660"/>
      <c r="V21" s="660"/>
      <c r="W21" s="660"/>
      <c r="X21" s="660"/>
      <c r="Y21" s="661"/>
      <c r="Z21" s="685">
        <v>0</v>
      </c>
      <c r="AA21" s="685"/>
      <c r="AB21" s="685"/>
      <c r="AC21" s="685"/>
      <c r="AD21" s="686">
        <v>1440</v>
      </c>
      <c r="AE21" s="686"/>
      <c r="AF21" s="686"/>
      <c r="AG21" s="686"/>
      <c r="AH21" s="686"/>
      <c r="AI21" s="686"/>
      <c r="AJ21" s="686"/>
      <c r="AK21" s="686"/>
      <c r="AL21" s="662">
        <v>0</v>
      </c>
      <c r="AM21" s="663"/>
      <c r="AN21" s="663"/>
      <c r="AO21" s="687"/>
      <c r="AP21" s="656" t="s">
        <v>275</v>
      </c>
      <c r="AQ21" s="732"/>
      <c r="AR21" s="732"/>
      <c r="AS21" s="732"/>
      <c r="AT21" s="732"/>
      <c r="AU21" s="732"/>
      <c r="AV21" s="732"/>
      <c r="AW21" s="732"/>
      <c r="AX21" s="732"/>
      <c r="AY21" s="732"/>
      <c r="AZ21" s="732"/>
      <c r="BA21" s="732"/>
      <c r="BB21" s="732"/>
      <c r="BC21" s="732"/>
      <c r="BD21" s="732"/>
      <c r="BE21" s="732"/>
      <c r="BF21" s="733"/>
      <c r="BG21" s="659">
        <v>314</v>
      </c>
      <c r="BH21" s="660"/>
      <c r="BI21" s="660"/>
      <c r="BJ21" s="660"/>
      <c r="BK21" s="660"/>
      <c r="BL21" s="660"/>
      <c r="BM21" s="660"/>
      <c r="BN21" s="661"/>
      <c r="BO21" s="685">
        <v>0</v>
      </c>
      <c r="BP21" s="685"/>
      <c r="BQ21" s="685"/>
      <c r="BR21" s="685"/>
      <c r="BS21" s="686" t="s">
        <v>127</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276</v>
      </c>
      <c r="C22" s="717"/>
      <c r="D22" s="717"/>
      <c r="E22" s="717"/>
      <c r="F22" s="717"/>
      <c r="G22" s="717"/>
      <c r="H22" s="717"/>
      <c r="I22" s="717"/>
      <c r="J22" s="717"/>
      <c r="K22" s="717"/>
      <c r="L22" s="717"/>
      <c r="M22" s="717"/>
      <c r="N22" s="717"/>
      <c r="O22" s="717"/>
      <c r="P22" s="717"/>
      <c r="Q22" s="718"/>
      <c r="R22" s="659">
        <v>50837</v>
      </c>
      <c r="S22" s="660"/>
      <c r="T22" s="660"/>
      <c r="U22" s="660"/>
      <c r="V22" s="660"/>
      <c r="W22" s="660"/>
      <c r="X22" s="660"/>
      <c r="Y22" s="661"/>
      <c r="Z22" s="685">
        <v>0.3</v>
      </c>
      <c r="AA22" s="685"/>
      <c r="AB22" s="685"/>
      <c r="AC22" s="685"/>
      <c r="AD22" s="686">
        <v>48707</v>
      </c>
      <c r="AE22" s="686"/>
      <c r="AF22" s="686"/>
      <c r="AG22" s="686"/>
      <c r="AH22" s="686"/>
      <c r="AI22" s="686"/>
      <c r="AJ22" s="686"/>
      <c r="AK22" s="686"/>
      <c r="AL22" s="662">
        <v>0.60000002384185791</v>
      </c>
      <c r="AM22" s="663"/>
      <c r="AN22" s="663"/>
      <c r="AO22" s="687"/>
      <c r="AP22" s="656" t="s">
        <v>277</v>
      </c>
      <c r="AQ22" s="732"/>
      <c r="AR22" s="732"/>
      <c r="AS22" s="732"/>
      <c r="AT22" s="732"/>
      <c r="AU22" s="732"/>
      <c r="AV22" s="732"/>
      <c r="AW22" s="732"/>
      <c r="AX22" s="732"/>
      <c r="AY22" s="732"/>
      <c r="AZ22" s="732"/>
      <c r="BA22" s="732"/>
      <c r="BB22" s="732"/>
      <c r="BC22" s="732"/>
      <c r="BD22" s="732"/>
      <c r="BE22" s="732"/>
      <c r="BF22" s="733"/>
      <c r="BG22" s="659" t="s">
        <v>127</v>
      </c>
      <c r="BH22" s="660"/>
      <c r="BI22" s="660"/>
      <c r="BJ22" s="660"/>
      <c r="BK22" s="660"/>
      <c r="BL22" s="660"/>
      <c r="BM22" s="660"/>
      <c r="BN22" s="661"/>
      <c r="BO22" s="685" t="s">
        <v>127</v>
      </c>
      <c r="BP22" s="685"/>
      <c r="BQ22" s="685"/>
      <c r="BR22" s="685"/>
      <c r="BS22" s="686" t="s">
        <v>127</v>
      </c>
      <c r="BT22" s="686"/>
      <c r="BU22" s="686"/>
      <c r="BV22" s="686"/>
      <c r="BW22" s="686"/>
      <c r="BX22" s="686"/>
      <c r="BY22" s="686"/>
      <c r="BZ22" s="686"/>
      <c r="CA22" s="686"/>
      <c r="CB22" s="731"/>
      <c r="CD22" s="712" t="s">
        <v>278</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279</v>
      </c>
      <c r="C23" s="657"/>
      <c r="D23" s="657"/>
      <c r="E23" s="657"/>
      <c r="F23" s="657"/>
      <c r="G23" s="657"/>
      <c r="H23" s="657"/>
      <c r="I23" s="657"/>
      <c r="J23" s="657"/>
      <c r="K23" s="657"/>
      <c r="L23" s="657"/>
      <c r="M23" s="657"/>
      <c r="N23" s="657"/>
      <c r="O23" s="657"/>
      <c r="P23" s="657"/>
      <c r="Q23" s="658"/>
      <c r="R23" s="659">
        <v>2767562</v>
      </c>
      <c r="S23" s="660"/>
      <c r="T23" s="660"/>
      <c r="U23" s="660"/>
      <c r="V23" s="660"/>
      <c r="W23" s="660"/>
      <c r="X23" s="660"/>
      <c r="Y23" s="661"/>
      <c r="Z23" s="685">
        <v>17.2</v>
      </c>
      <c r="AA23" s="685"/>
      <c r="AB23" s="685"/>
      <c r="AC23" s="685"/>
      <c r="AD23" s="686">
        <v>2383222</v>
      </c>
      <c r="AE23" s="686"/>
      <c r="AF23" s="686"/>
      <c r="AG23" s="686"/>
      <c r="AH23" s="686"/>
      <c r="AI23" s="686"/>
      <c r="AJ23" s="686"/>
      <c r="AK23" s="686"/>
      <c r="AL23" s="662">
        <v>30.1</v>
      </c>
      <c r="AM23" s="663"/>
      <c r="AN23" s="663"/>
      <c r="AO23" s="687"/>
      <c r="AP23" s="656" t="s">
        <v>280</v>
      </c>
      <c r="AQ23" s="732"/>
      <c r="AR23" s="732"/>
      <c r="AS23" s="732"/>
      <c r="AT23" s="732"/>
      <c r="AU23" s="732"/>
      <c r="AV23" s="732"/>
      <c r="AW23" s="732"/>
      <c r="AX23" s="732"/>
      <c r="AY23" s="732"/>
      <c r="AZ23" s="732"/>
      <c r="BA23" s="732"/>
      <c r="BB23" s="732"/>
      <c r="BC23" s="732"/>
      <c r="BD23" s="732"/>
      <c r="BE23" s="732"/>
      <c r="BF23" s="733"/>
      <c r="BG23" s="659">
        <v>162306</v>
      </c>
      <c r="BH23" s="660"/>
      <c r="BI23" s="660"/>
      <c r="BJ23" s="660"/>
      <c r="BK23" s="660"/>
      <c r="BL23" s="660"/>
      <c r="BM23" s="660"/>
      <c r="BN23" s="661"/>
      <c r="BO23" s="685">
        <v>3.6</v>
      </c>
      <c r="BP23" s="685"/>
      <c r="BQ23" s="685"/>
      <c r="BR23" s="685"/>
      <c r="BS23" s="686" t="s">
        <v>127</v>
      </c>
      <c r="BT23" s="686"/>
      <c r="BU23" s="686"/>
      <c r="BV23" s="686"/>
      <c r="BW23" s="686"/>
      <c r="BX23" s="686"/>
      <c r="BY23" s="686"/>
      <c r="BZ23" s="686"/>
      <c r="CA23" s="686"/>
      <c r="CB23" s="731"/>
      <c r="CD23" s="712" t="s">
        <v>220</v>
      </c>
      <c r="CE23" s="713"/>
      <c r="CF23" s="713"/>
      <c r="CG23" s="713"/>
      <c r="CH23" s="713"/>
      <c r="CI23" s="713"/>
      <c r="CJ23" s="713"/>
      <c r="CK23" s="713"/>
      <c r="CL23" s="713"/>
      <c r="CM23" s="713"/>
      <c r="CN23" s="713"/>
      <c r="CO23" s="713"/>
      <c r="CP23" s="713"/>
      <c r="CQ23" s="714"/>
      <c r="CR23" s="712" t="s">
        <v>281</v>
      </c>
      <c r="CS23" s="713"/>
      <c r="CT23" s="713"/>
      <c r="CU23" s="713"/>
      <c r="CV23" s="713"/>
      <c r="CW23" s="713"/>
      <c r="CX23" s="713"/>
      <c r="CY23" s="714"/>
      <c r="CZ23" s="712" t="s">
        <v>282</v>
      </c>
      <c r="DA23" s="713"/>
      <c r="DB23" s="713"/>
      <c r="DC23" s="714"/>
      <c r="DD23" s="712" t="s">
        <v>283</v>
      </c>
      <c r="DE23" s="713"/>
      <c r="DF23" s="713"/>
      <c r="DG23" s="713"/>
      <c r="DH23" s="713"/>
      <c r="DI23" s="713"/>
      <c r="DJ23" s="713"/>
      <c r="DK23" s="714"/>
      <c r="DL23" s="744" t="s">
        <v>284</v>
      </c>
      <c r="DM23" s="745"/>
      <c r="DN23" s="745"/>
      <c r="DO23" s="745"/>
      <c r="DP23" s="745"/>
      <c r="DQ23" s="745"/>
      <c r="DR23" s="745"/>
      <c r="DS23" s="745"/>
      <c r="DT23" s="745"/>
      <c r="DU23" s="745"/>
      <c r="DV23" s="746"/>
      <c r="DW23" s="712" t="s">
        <v>285</v>
      </c>
      <c r="DX23" s="713"/>
      <c r="DY23" s="713"/>
      <c r="DZ23" s="713"/>
      <c r="EA23" s="713"/>
      <c r="EB23" s="713"/>
      <c r="EC23" s="714"/>
    </row>
    <row r="24" spans="2:133" ht="11.25" customHeight="1" x14ac:dyDescent="0.15">
      <c r="B24" s="656" t="s">
        <v>286</v>
      </c>
      <c r="C24" s="657"/>
      <c r="D24" s="657"/>
      <c r="E24" s="657"/>
      <c r="F24" s="657"/>
      <c r="G24" s="657"/>
      <c r="H24" s="657"/>
      <c r="I24" s="657"/>
      <c r="J24" s="657"/>
      <c r="K24" s="657"/>
      <c r="L24" s="657"/>
      <c r="M24" s="657"/>
      <c r="N24" s="657"/>
      <c r="O24" s="657"/>
      <c r="P24" s="657"/>
      <c r="Q24" s="658"/>
      <c r="R24" s="659">
        <v>2383222</v>
      </c>
      <c r="S24" s="660"/>
      <c r="T24" s="660"/>
      <c r="U24" s="660"/>
      <c r="V24" s="660"/>
      <c r="W24" s="660"/>
      <c r="X24" s="660"/>
      <c r="Y24" s="661"/>
      <c r="Z24" s="685">
        <v>14.9</v>
      </c>
      <c r="AA24" s="685"/>
      <c r="AB24" s="685"/>
      <c r="AC24" s="685"/>
      <c r="AD24" s="686">
        <v>2383222</v>
      </c>
      <c r="AE24" s="686"/>
      <c r="AF24" s="686"/>
      <c r="AG24" s="686"/>
      <c r="AH24" s="686"/>
      <c r="AI24" s="686"/>
      <c r="AJ24" s="686"/>
      <c r="AK24" s="686"/>
      <c r="AL24" s="662">
        <v>30.1</v>
      </c>
      <c r="AM24" s="663"/>
      <c r="AN24" s="663"/>
      <c r="AO24" s="687"/>
      <c r="AP24" s="656" t="s">
        <v>287</v>
      </c>
      <c r="AQ24" s="732"/>
      <c r="AR24" s="732"/>
      <c r="AS24" s="732"/>
      <c r="AT24" s="732"/>
      <c r="AU24" s="732"/>
      <c r="AV24" s="732"/>
      <c r="AW24" s="732"/>
      <c r="AX24" s="732"/>
      <c r="AY24" s="732"/>
      <c r="AZ24" s="732"/>
      <c r="BA24" s="732"/>
      <c r="BB24" s="732"/>
      <c r="BC24" s="732"/>
      <c r="BD24" s="732"/>
      <c r="BE24" s="732"/>
      <c r="BF24" s="733"/>
      <c r="BG24" s="659" t="s">
        <v>127</v>
      </c>
      <c r="BH24" s="660"/>
      <c r="BI24" s="660"/>
      <c r="BJ24" s="660"/>
      <c r="BK24" s="660"/>
      <c r="BL24" s="660"/>
      <c r="BM24" s="660"/>
      <c r="BN24" s="661"/>
      <c r="BO24" s="685" t="s">
        <v>127</v>
      </c>
      <c r="BP24" s="685"/>
      <c r="BQ24" s="685"/>
      <c r="BR24" s="685"/>
      <c r="BS24" s="686" t="s">
        <v>127</v>
      </c>
      <c r="BT24" s="686"/>
      <c r="BU24" s="686"/>
      <c r="BV24" s="686"/>
      <c r="BW24" s="686"/>
      <c r="BX24" s="686"/>
      <c r="BY24" s="686"/>
      <c r="BZ24" s="686"/>
      <c r="CA24" s="686"/>
      <c r="CB24" s="731"/>
      <c r="CD24" s="709" t="s">
        <v>288</v>
      </c>
      <c r="CE24" s="710"/>
      <c r="CF24" s="710"/>
      <c r="CG24" s="710"/>
      <c r="CH24" s="710"/>
      <c r="CI24" s="710"/>
      <c r="CJ24" s="710"/>
      <c r="CK24" s="710"/>
      <c r="CL24" s="710"/>
      <c r="CM24" s="710"/>
      <c r="CN24" s="710"/>
      <c r="CO24" s="710"/>
      <c r="CP24" s="710"/>
      <c r="CQ24" s="711"/>
      <c r="CR24" s="706">
        <v>6853804</v>
      </c>
      <c r="CS24" s="707"/>
      <c r="CT24" s="707"/>
      <c r="CU24" s="707"/>
      <c r="CV24" s="707"/>
      <c r="CW24" s="707"/>
      <c r="CX24" s="707"/>
      <c r="CY24" s="735"/>
      <c r="CZ24" s="736">
        <v>45.7</v>
      </c>
      <c r="DA24" s="722"/>
      <c r="DB24" s="722"/>
      <c r="DC24" s="738"/>
      <c r="DD24" s="734">
        <v>3886639</v>
      </c>
      <c r="DE24" s="707"/>
      <c r="DF24" s="707"/>
      <c r="DG24" s="707"/>
      <c r="DH24" s="707"/>
      <c r="DI24" s="707"/>
      <c r="DJ24" s="707"/>
      <c r="DK24" s="735"/>
      <c r="DL24" s="734">
        <v>3852655</v>
      </c>
      <c r="DM24" s="707"/>
      <c r="DN24" s="707"/>
      <c r="DO24" s="707"/>
      <c r="DP24" s="707"/>
      <c r="DQ24" s="707"/>
      <c r="DR24" s="707"/>
      <c r="DS24" s="707"/>
      <c r="DT24" s="707"/>
      <c r="DU24" s="707"/>
      <c r="DV24" s="735"/>
      <c r="DW24" s="736">
        <v>45.3</v>
      </c>
      <c r="DX24" s="722"/>
      <c r="DY24" s="722"/>
      <c r="DZ24" s="722"/>
      <c r="EA24" s="722"/>
      <c r="EB24" s="722"/>
      <c r="EC24" s="737"/>
    </row>
    <row r="25" spans="2:133" ht="11.25" customHeight="1" x14ac:dyDescent="0.15">
      <c r="B25" s="656" t="s">
        <v>289</v>
      </c>
      <c r="C25" s="657"/>
      <c r="D25" s="657"/>
      <c r="E25" s="657"/>
      <c r="F25" s="657"/>
      <c r="G25" s="657"/>
      <c r="H25" s="657"/>
      <c r="I25" s="657"/>
      <c r="J25" s="657"/>
      <c r="K25" s="657"/>
      <c r="L25" s="657"/>
      <c r="M25" s="657"/>
      <c r="N25" s="657"/>
      <c r="O25" s="657"/>
      <c r="P25" s="657"/>
      <c r="Q25" s="658"/>
      <c r="R25" s="659">
        <v>383980</v>
      </c>
      <c r="S25" s="660"/>
      <c r="T25" s="660"/>
      <c r="U25" s="660"/>
      <c r="V25" s="660"/>
      <c r="W25" s="660"/>
      <c r="X25" s="660"/>
      <c r="Y25" s="661"/>
      <c r="Z25" s="685">
        <v>2.4</v>
      </c>
      <c r="AA25" s="685"/>
      <c r="AB25" s="685"/>
      <c r="AC25" s="685"/>
      <c r="AD25" s="686" t="s">
        <v>127</v>
      </c>
      <c r="AE25" s="686"/>
      <c r="AF25" s="686"/>
      <c r="AG25" s="686"/>
      <c r="AH25" s="686"/>
      <c r="AI25" s="686"/>
      <c r="AJ25" s="686"/>
      <c r="AK25" s="686"/>
      <c r="AL25" s="662" t="s">
        <v>127</v>
      </c>
      <c r="AM25" s="663"/>
      <c r="AN25" s="663"/>
      <c r="AO25" s="687"/>
      <c r="AP25" s="656" t="s">
        <v>290</v>
      </c>
      <c r="AQ25" s="732"/>
      <c r="AR25" s="732"/>
      <c r="AS25" s="732"/>
      <c r="AT25" s="732"/>
      <c r="AU25" s="732"/>
      <c r="AV25" s="732"/>
      <c r="AW25" s="732"/>
      <c r="AX25" s="732"/>
      <c r="AY25" s="732"/>
      <c r="AZ25" s="732"/>
      <c r="BA25" s="732"/>
      <c r="BB25" s="732"/>
      <c r="BC25" s="732"/>
      <c r="BD25" s="732"/>
      <c r="BE25" s="732"/>
      <c r="BF25" s="733"/>
      <c r="BG25" s="659" t="s">
        <v>127</v>
      </c>
      <c r="BH25" s="660"/>
      <c r="BI25" s="660"/>
      <c r="BJ25" s="660"/>
      <c r="BK25" s="660"/>
      <c r="BL25" s="660"/>
      <c r="BM25" s="660"/>
      <c r="BN25" s="661"/>
      <c r="BO25" s="685" t="s">
        <v>127</v>
      </c>
      <c r="BP25" s="685"/>
      <c r="BQ25" s="685"/>
      <c r="BR25" s="685"/>
      <c r="BS25" s="686" t="s">
        <v>127</v>
      </c>
      <c r="BT25" s="686"/>
      <c r="BU25" s="686"/>
      <c r="BV25" s="686"/>
      <c r="BW25" s="686"/>
      <c r="BX25" s="686"/>
      <c r="BY25" s="686"/>
      <c r="BZ25" s="686"/>
      <c r="CA25" s="686"/>
      <c r="CB25" s="731"/>
      <c r="CD25" s="656" t="s">
        <v>291</v>
      </c>
      <c r="CE25" s="657"/>
      <c r="CF25" s="657"/>
      <c r="CG25" s="657"/>
      <c r="CH25" s="657"/>
      <c r="CI25" s="657"/>
      <c r="CJ25" s="657"/>
      <c r="CK25" s="657"/>
      <c r="CL25" s="657"/>
      <c r="CM25" s="657"/>
      <c r="CN25" s="657"/>
      <c r="CO25" s="657"/>
      <c r="CP25" s="657"/>
      <c r="CQ25" s="658"/>
      <c r="CR25" s="659">
        <v>2144610</v>
      </c>
      <c r="CS25" s="669"/>
      <c r="CT25" s="669"/>
      <c r="CU25" s="669"/>
      <c r="CV25" s="669"/>
      <c r="CW25" s="669"/>
      <c r="CX25" s="669"/>
      <c r="CY25" s="670"/>
      <c r="CZ25" s="662">
        <v>14.3</v>
      </c>
      <c r="DA25" s="671"/>
      <c r="DB25" s="671"/>
      <c r="DC25" s="672"/>
      <c r="DD25" s="665">
        <v>1974934</v>
      </c>
      <c r="DE25" s="669"/>
      <c r="DF25" s="669"/>
      <c r="DG25" s="669"/>
      <c r="DH25" s="669"/>
      <c r="DI25" s="669"/>
      <c r="DJ25" s="669"/>
      <c r="DK25" s="670"/>
      <c r="DL25" s="665">
        <v>1950224</v>
      </c>
      <c r="DM25" s="669"/>
      <c r="DN25" s="669"/>
      <c r="DO25" s="669"/>
      <c r="DP25" s="669"/>
      <c r="DQ25" s="669"/>
      <c r="DR25" s="669"/>
      <c r="DS25" s="669"/>
      <c r="DT25" s="669"/>
      <c r="DU25" s="669"/>
      <c r="DV25" s="670"/>
      <c r="DW25" s="662">
        <v>22.9</v>
      </c>
      <c r="DX25" s="671"/>
      <c r="DY25" s="671"/>
      <c r="DZ25" s="671"/>
      <c r="EA25" s="671"/>
      <c r="EB25" s="671"/>
      <c r="EC25" s="698"/>
    </row>
    <row r="26" spans="2:133" ht="11.25" customHeight="1" x14ac:dyDescent="0.15">
      <c r="B26" s="656" t="s">
        <v>292</v>
      </c>
      <c r="C26" s="657"/>
      <c r="D26" s="657"/>
      <c r="E26" s="657"/>
      <c r="F26" s="657"/>
      <c r="G26" s="657"/>
      <c r="H26" s="657"/>
      <c r="I26" s="657"/>
      <c r="J26" s="657"/>
      <c r="K26" s="657"/>
      <c r="L26" s="657"/>
      <c r="M26" s="657"/>
      <c r="N26" s="657"/>
      <c r="O26" s="657"/>
      <c r="P26" s="657"/>
      <c r="Q26" s="658"/>
      <c r="R26" s="659">
        <v>360</v>
      </c>
      <c r="S26" s="660"/>
      <c r="T26" s="660"/>
      <c r="U26" s="660"/>
      <c r="V26" s="660"/>
      <c r="W26" s="660"/>
      <c r="X26" s="660"/>
      <c r="Y26" s="661"/>
      <c r="Z26" s="685">
        <v>0</v>
      </c>
      <c r="AA26" s="685"/>
      <c r="AB26" s="685"/>
      <c r="AC26" s="685"/>
      <c r="AD26" s="686" t="s">
        <v>127</v>
      </c>
      <c r="AE26" s="686"/>
      <c r="AF26" s="686"/>
      <c r="AG26" s="686"/>
      <c r="AH26" s="686"/>
      <c r="AI26" s="686"/>
      <c r="AJ26" s="686"/>
      <c r="AK26" s="686"/>
      <c r="AL26" s="662" t="s">
        <v>127</v>
      </c>
      <c r="AM26" s="663"/>
      <c r="AN26" s="663"/>
      <c r="AO26" s="687"/>
      <c r="AP26" s="656" t="s">
        <v>293</v>
      </c>
      <c r="AQ26" s="732"/>
      <c r="AR26" s="732"/>
      <c r="AS26" s="732"/>
      <c r="AT26" s="732"/>
      <c r="AU26" s="732"/>
      <c r="AV26" s="732"/>
      <c r="AW26" s="732"/>
      <c r="AX26" s="732"/>
      <c r="AY26" s="732"/>
      <c r="AZ26" s="732"/>
      <c r="BA26" s="732"/>
      <c r="BB26" s="732"/>
      <c r="BC26" s="732"/>
      <c r="BD26" s="732"/>
      <c r="BE26" s="732"/>
      <c r="BF26" s="733"/>
      <c r="BG26" s="659" t="s">
        <v>127</v>
      </c>
      <c r="BH26" s="660"/>
      <c r="BI26" s="660"/>
      <c r="BJ26" s="660"/>
      <c r="BK26" s="660"/>
      <c r="BL26" s="660"/>
      <c r="BM26" s="660"/>
      <c r="BN26" s="661"/>
      <c r="BO26" s="685" t="s">
        <v>127</v>
      </c>
      <c r="BP26" s="685"/>
      <c r="BQ26" s="685"/>
      <c r="BR26" s="685"/>
      <c r="BS26" s="686" t="s">
        <v>127</v>
      </c>
      <c r="BT26" s="686"/>
      <c r="BU26" s="686"/>
      <c r="BV26" s="686"/>
      <c r="BW26" s="686"/>
      <c r="BX26" s="686"/>
      <c r="BY26" s="686"/>
      <c r="BZ26" s="686"/>
      <c r="CA26" s="686"/>
      <c r="CB26" s="731"/>
      <c r="CD26" s="656" t="s">
        <v>294</v>
      </c>
      <c r="CE26" s="657"/>
      <c r="CF26" s="657"/>
      <c r="CG26" s="657"/>
      <c r="CH26" s="657"/>
      <c r="CI26" s="657"/>
      <c r="CJ26" s="657"/>
      <c r="CK26" s="657"/>
      <c r="CL26" s="657"/>
      <c r="CM26" s="657"/>
      <c r="CN26" s="657"/>
      <c r="CO26" s="657"/>
      <c r="CP26" s="657"/>
      <c r="CQ26" s="658"/>
      <c r="CR26" s="659">
        <v>1278497</v>
      </c>
      <c r="CS26" s="660"/>
      <c r="CT26" s="660"/>
      <c r="CU26" s="660"/>
      <c r="CV26" s="660"/>
      <c r="CW26" s="660"/>
      <c r="CX26" s="660"/>
      <c r="CY26" s="661"/>
      <c r="CZ26" s="662">
        <v>8.5</v>
      </c>
      <c r="DA26" s="671"/>
      <c r="DB26" s="671"/>
      <c r="DC26" s="672"/>
      <c r="DD26" s="665">
        <v>1155682</v>
      </c>
      <c r="DE26" s="660"/>
      <c r="DF26" s="660"/>
      <c r="DG26" s="660"/>
      <c r="DH26" s="660"/>
      <c r="DI26" s="660"/>
      <c r="DJ26" s="660"/>
      <c r="DK26" s="661"/>
      <c r="DL26" s="665" t="s">
        <v>127</v>
      </c>
      <c r="DM26" s="660"/>
      <c r="DN26" s="660"/>
      <c r="DO26" s="660"/>
      <c r="DP26" s="660"/>
      <c r="DQ26" s="660"/>
      <c r="DR26" s="660"/>
      <c r="DS26" s="660"/>
      <c r="DT26" s="660"/>
      <c r="DU26" s="660"/>
      <c r="DV26" s="661"/>
      <c r="DW26" s="662" t="s">
        <v>127</v>
      </c>
      <c r="DX26" s="671"/>
      <c r="DY26" s="671"/>
      <c r="DZ26" s="671"/>
      <c r="EA26" s="671"/>
      <c r="EB26" s="671"/>
      <c r="EC26" s="698"/>
    </row>
    <row r="27" spans="2:133" ht="11.25" customHeight="1" x14ac:dyDescent="0.15">
      <c r="B27" s="656" t="s">
        <v>295</v>
      </c>
      <c r="C27" s="657"/>
      <c r="D27" s="657"/>
      <c r="E27" s="657"/>
      <c r="F27" s="657"/>
      <c r="G27" s="657"/>
      <c r="H27" s="657"/>
      <c r="I27" s="657"/>
      <c r="J27" s="657"/>
      <c r="K27" s="657"/>
      <c r="L27" s="657"/>
      <c r="M27" s="657"/>
      <c r="N27" s="657"/>
      <c r="O27" s="657"/>
      <c r="P27" s="657"/>
      <c r="Q27" s="658"/>
      <c r="R27" s="659">
        <v>8448542</v>
      </c>
      <c r="S27" s="660"/>
      <c r="T27" s="660"/>
      <c r="U27" s="660"/>
      <c r="V27" s="660"/>
      <c r="W27" s="660"/>
      <c r="X27" s="660"/>
      <c r="Y27" s="661"/>
      <c r="Z27" s="685">
        <v>52.6</v>
      </c>
      <c r="AA27" s="685"/>
      <c r="AB27" s="685"/>
      <c r="AC27" s="685"/>
      <c r="AD27" s="686">
        <v>7899766</v>
      </c>
      <c r="AE27" s="686"/>
      <c r="AF27" s="686"/>
      <c r="AG27" s="686"/>
      <c r="AH27" s="686"/>
      <c r="AI27" s="686"/>
      <c r="AJ27" s="686"/>
      <c r="AK27" s="686"/>
      <c r="AL27" s="662">
        <v>99.699996948242188</v>
      </c>
      <c r="AM27" s="663"/>
      <c r="AN27" s="663"/>
      <c r="AO27" s="687"/>
      <c r="AP27" s="656" t="s">
        <v>296</v>
      </c>
      <c r="AQ27" s="657"/>
      <c r="AR27" s="657"/>
      <c r="AS27" s="657"/>
      <c r="AT27" s="657"/>
      <c r="AU27" s="657"/>
      <c r="AV27" s="657"/>
      <c r="AW27" s="657"/>
      <c r="AX27" s="657"/>
      <c r="AY27" s="657"/>
      <c r="AZ27" s="657"/>
      <c r="BA27" s="657"/>
      <c r="BB27" s="657"/>
      <c r="BC27" s="657"/>
      <c r="BD27" s="657"/>
      <c r="BE27" s="657"/>
      <c r="BF27" s="658"/>
      <c r="BG27" s="659">
        <v>4490986</v>
      </c>
      <c r="BH27" s="660"/>
      <c r="BI27" s="660"/>
      <c r="BJ27" s="660"/>
      <c r="BK27" s="660"/>
      <c r="BL27" s="660"/>
      <c r="BM27" s="660"/>
      <c r="BN27" s="661"/>
      <c r="BO27" s="685">
        <v>100</v>
      </c>
      <c r="BP27" s="685"/>
      <c r="BQ27" s="685"/>
      <c r="BR27" s="685"/>
      <c r="BS27" s="686">
        <v>67842</v>
      </c>
      <c r="BT27" s="686"/>
      <c r="BU27" s="686"/>
      <c r="BV27" s="686"/>
      <c r="BW27" s="686"/>
      <c r="BX27" s="686"/>
      <c r="BY27" s="686"/>
      <c r="BZ27" s="686"/>
      <c r="CA27" s="686"/>
      <c r="CB27" s="731"/>
      <c r="CD27" s="656" t="s">
        <v>297</v>
      </c>
      <c r="CE27" s="657"/>
      <c r="CF27" s="657"/>
      <c r="CG27" s="657"/>
      <c r="CH27" s="657"/>
      <c r="CI27" s="657"/>
      <c r="CJ27" s="657"/>
      <c r="CK27" s="657"/>
      <c r="CL27" s="657"/>
      <c r="CM27" s="657"/>
      <c r="CN27" s="657"/>
      <c r="CO27" s="657"/>
      <c r="CP27" s="657"/>
      <c r="CQ27" s="658"/>
      <c r="CR27" s="659">
        <v>3462006</v>
      </c>
      <c r="CS27" s="669"/>
      <c r="CT27" s="669"/>
      <c r="CU27" s="669"/>
      <c r="CV27" s="669"/>
      <c r="CW27" s="669"/>
      <c r="CX27" s="669"/>
      <c r="CY27" s="670"/>
      <c r="CZ27" s="662">
        <v>23.1</v>
      </c>
      <c r="DA27" s="671"/>
      <c r="DB27" s="671"/>
      <c r="DC27" s="672"/>
      <c r="DD27" s="665">
        <v>714213</v>
      </c>
      <c r="DE27" s="669"/>
      <c r="DF27" s="669"/>
      <c r="DG27" s="669"/>
      <c r="DH27" s="669"/>
      <c r="DI27" s="669"/>
      <c r="DJ27" s="669"/>
      <c r="DK27" s="670"/>
      <c r="DL27" s="665">
        <v>704939</v>
      </c>
      <c r="DM27" s="669"/>
      <c r="DN27" s="669"/>
      <c r="DO27" s="669"/>
      <c r="DP27" s="669"/>
      <c r="DQ27" s="669"/>
      <c r="DR27" s="669"/>
      <c r="DS27" s="669"/>
      <c r="DT27" s="669"/>
      <c r="DU27" s="669"/>
      <c r="DV27" s="670"/>
      <c r="DW27" s="662">
        <v>8.3000000000000007</v>
      </c>
      <c r="DX27" s="671"/>
      <c r="DY27" s="671"/>
      <c r="DZ27" s="671"/>
      <c r="EA27" s="671"/>
      <c r="EB27" s="671"/>
      <c r="EC27" s="698"/>
    </row>
    <row r="28" spans="2:133" ht="11.25" customHeight="1" x14ac:dyDescent="0.15">
      <c r="B28" s="656" t="s">
        <v>298</v>
      </c>
      <c r="C28" s="657"/>
      <c r="D28" s="657"/>
      <c r="E28" s="657"/>
      <c r="F28" s="657"/>
      <c r="G28" s="657"/>
      <c r="H28" s="657"/>
      <c r="I28" s="657"/>
      <c r="J28" s="657"/>
      <c r="K28" s="657"/>
      <c r="L28" s="657"/>
      <c r="M28" s="657"/>
      <c r="N28" s="657"/>
      <c r="O28" s="657"/>
      <c r="P28" s="657"/>
      <c r="Q28" s="658"/>
      <c r="R28" s="659">
        <v>4488</v>
      </c>
      <c r="S28" s="660"/>
      <c r="T28" s="660"/>
      <c r="U28" s="660"/>
      <c r="V28" s="660"/>
      <c r="W28" s="660"/>
      <c r="X28" s="660"/>
      <c r="Y28" s="661"/>
      <c r="Z28" s="685">
        <v>0</v>
      </c>
      <c r="AA28" s="685"/>
      <c r="AB28" s="685"/>
      <c r="AC28" s="685"/>
      <c r="AD28" s="686">
        <v>4488</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299</v>
      </c>
      <c r="CE28" s="657"/>
      <c r="CF28" s="657"/>
      <c r="CG28" s="657"/>
      <c r="CH28" s="657"/>
      <c r="CI28" s="657"/>
      <c r="CJ28" s="657"/>
      <c r="CK28" s="657"/>
      <c r="CL28" s="657"/>
      <c r="CM28" s="657"/>
      <c r="CN28" s="657"/>
      <c r="CO28" s="657"/>
      <c r="CP28" s="657"/>
      <c r="CQ28" s="658"/>
      <c r="CR28" s="659">
        <v>1247188</v>
      </c>
      <c r="CS28" s="660"/>
      <c r="CT28" s="660"/>
      <c r="CU28" s="660"/>
      <c r="CV28" s="660"/>
      <c r="CW28" s="660"/>
      <c r="CX28" s="660"/>
      <c r="CY28" s="661"/>
      <c r="CZ28" s="662">
        <v>8.3000000000000007</v>
      </c>
      <c r="DA28" s="671"/>
      <c r="DB28" s="671"/>
      <c r="DC28" s="672"/>
      <c r="DD28" s="665">
        <v>1197492</v>
      </c>
      <c r="DE28" s="660"/>
      <c r="DF28" s="660"/>
      <c r="DG28" s="660"/>
      <c r="DH28" s="660"/>
      <c r="DI28" s="660"/>
      <c r="DJ28" s="660"/>
      <c r="DK28" s="661"/>
      <c r="DL28" s="665">
        <v>1197492</v>
      </c>
      <c r="DM28" s="660"/>
      <c r="DN28" s="660"/>
      <c r="DO28" s="660"/>
      <c r="DP28" s="660"/>
      <c r="DQ28" s="660"/>
      <c r="DR28" s="660"/>
      <c r="DS28" s="660"/>
      <c r="DT28" s="660"/>
      <c r="DU28" s="660"/>
      <c r="DV28" s="661"/>
      <c r="DW28" s="662">
        <v>14.1</v>
      </c>
      <c r="DX28" s="671"/>
      <c r="DY28" s="671"/>
      <c r="DZ28" s="671"/>
      <c r="EA28" s="671"/>
      <c r="EB28" s="671"/>
      <c r="EC28" s="698"/>
    </row>
    <row r="29" spans="2:133" ht="11.25" customHeight="1" x14ac:dyDescent="0.15">
      <c r="B29" s="656" t="s">
        <v>300</v>
      </c>
      <c r="C29" s="657"/>
      <c r="D29" s="657"/>
      <c r="E29" s="657"/>
      <c r="F29" s="657"/>
      <c r="G29" s="657"/>
      <c r="H29" s="657"/>
      <c r="I29" s="657"/>
      <c r="J29" s="657"/>
      <c r="K29" s="657"/>
      <c r="L29" s="657"/>
      <c r="M29" s="657"/>
      <c r="N29" s="657"/>
      <c r="O29" s="657"/>
      <c r="P29" s="657"/>
      <c r="Q29" s="658"/>
      <c r="R29" s="659">
        <v>58457</v>
      </c>
      <c r="S29" s="660"/>
      <c r="T29" s="660"/>
      <c r="U29" s="660"/>
      <c r="V29" s="660"/>
      <c r="W29" s="660"/>
      <c r="X29" s="660"/>
      <c r="Y29" s="661"/>
      <c r="Z29" s="685">
        <v>0.4</v>
      </c>
      <c r="AA29" s="685"/>
      <c r="AB29" s="685"/>
      <c r="AC29" s="685"/>
      <c r="AD29" s="686" t="s">
        <v>127</v>
      </c>
      <c r="AE29" s="686"/>
      <c r="AF29" s="686"/>
      <c r="AG29" s="686"/>
      <c r="AH29" s="686"/>
      <c r="AI29" s="686"/>
      <c r="AJ29" s="686"/>
      <c r="AK29" s="686"/>
      <c r="AL29" s="662" t="s">
        <v>127</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301</v>
      </c>
      <c r="CE29" s="680"/>
      <c r="CF29" s="656" t="s">
        <v>68</v>
      </c>
      <c r="CG29" s="657"/>
      <c r="CH29" s="657"/>
      <c r="CI29" s="657"/>
      <c r="CJ29" s="657"/>
      <c r="CK29" s="657"/>
      <c r="CL29" s="657"/>
      <c r="CM29" s="657"/>
      <c r="CN29" s="657"/>
      <c r="CO29" s="657"/>
      <c r="CP29" s="657"/>
      <c r="CQ29" s="658"/>
      <c r="CR29" s="659">
        <v>1247188</v>
      </c>
      <c r="CS29" s="669"/>
      <c r="CT29" s="669"/>
      <c r="CU29" s="669"/>
      <c r="CV29" s="669"/>
      <c r="CW29" s="669"/>
      <c r="CX29" s="669"/>
      <c r="CY29" s="670"/>
      <c r="CZ29" s="662">
        <v>8.3000000000000007</v>
      </c>
      <c r="DA29" s="671"/>
      <c r="DB29" s="671"/>
      <c r="DC29" s="672"/>
      <c r="DD29" s="665">
        <v>1197492</v>
      </c>
      <c r="DE29" s="669"/>
      <c r="DF29" s="669"/>
      <c r="DG29" s="669"/>
      <c r="DH29" s="669"/>
      <c r="DI29" s="669"/>
      <c r="DJ29" s="669"/>
      <c r="DK29" s="670"/>
      <c r="DL29" s="665">
        <v>1197492</v>
      </c>
      <c r="DM29" s="669"/>
      <c r="DN29" s="669"/>
      <c r="DO29" s="669"/>
      <c r="DP29" s="669"/>
      <c r="DQ29" s="669"/>
      <c r="DR29" s="669"/>
      <c r="DS29" s="669"/>
      <c r="DT29" s="669"/>
      <c r="DU29" s="669"/>
      <c r="DV29" s="670"/>
      <c r="DW29" s="662">
        <v>14.1</v>
      </c>
      <c r="DX29" s="671"/>
      <c r="DY29" s="671"/>
      <c r="DZ29" s="671"/>
      <c r="EA29" s="671"/>
      <c r="EB29" s="671"/>
      <c r="EC29" s="698"/>
    </row>
    <row r="30" spans="2:133" ht="11.25" customHeight="1" x14ac:dyDescent="0.15">
      <c r="B30" s="656" t="s">
        <v>302</v>
      </c>
      <c r="C30" s="657"/>
      <c r="D30" s="657"/>
      <c r="E30" s="657"/>
      <c r="F30" s="657"/>
      <c r="G30" s="657"/>
      <c r="H30" s="657"/>
      <c r="I30" s="657"/>
      <c r="J30" s="657"/>
      <c r="K30" s="657"/>
      <c r="L30" s="657"/>
      <c r="M30" s="657"/>
      <c r="N30" s="657"/>
      <c r="O30" s="657"/>
      <c r="P30" s="657"/>
      <c r="Q30" s="658"/>
      <c r="R30" s="659">
        <v>127540</v>
      </c>
      <c r="S30" s="660"/>
      <c r="T30" s="660"/>
      <c r="U30" s="660"/>
      <c r="V30" s="660"/>
      <c r="W30" s="660"/>
      <c r="X30" s="660"/>
      <c r="Y30" s="661"/>
      <c r="Z30" s="685">
        <v>0.8</v>
      </c>
      <c r="AA30" s="685"/>
      <c r="AB30" s="685"/>
      <c r="AC30" s="685"/>
      <c r="AD30" s="686">
        <v>6242</v>
      </c>
      <c r="AE30" s="686"/>
      <c r="AF30" s="686"/>
      <c r="AG30" s="686"/>
      <c r="AH30" s="686"/>
      <c r="AI30" s="686"/>
      <c r="AJ30" s="686"/>
      <c r="AK30" s="686"/>
      <c r="AL30" s="662">
        <v>0.1</v>
      </c>
      <c r="AM30" s="663"/>
      <c r="AN30" s="663"/>
      <c r="AO30" s="687"/>
      <c r="AP30" s="712" t="s">
        <v>220</v>
      </c>
      <c r="AQ30" s="713"/>
      <c r="AR30" s="713"/>
      <c r="AS30" s="713"/>
      <c r="AT30" s="713"/>
      <c r="AU30" s="713"/>
      <c r="AV30" s="713"/>
      <c r="AW30" s="713"/>
      <c r="AX30" s="713"/>
      <c r="AY30" s="713"/>
      <c r="AZ30" s="713"/>
      <c r="BA30" s="713"/>
      <c r="BB30" s="713"/>
      <c r="BC30" s="713"/>
      <c r="BD30" s="713"/>
      <c r="BE30" s="713"/>
      <c r="BF30" s="714"/>
      <c r="BG30" s="712" t="s">
        <v>303</v>
      </c>
      <c r="BH30" s="729"/>
      <c r="BI30" s="729"/>
      <c r="BJ30" s="729"/>
      <c r="BK30" s="729"/>
      <c r="BL30" s="729"/>
      <c r="BM30" s="729"/>
      <c r="BN30" s="729"/>
      <c r="BO30" s="729"/>
      <c r="BP30" s="729"/>
      <c r="BQ30" s="730"/>
      <c r="BR30" s="712" t="s">
        <v>304</v>
      </c>
      <c r="BS30" s="729"/>
      <c r="BT30" s="729"/>
      <c r="BU30" s="729"/>
      <c r="BV30" s="729"/>
      <c r="BW30" s="729"/>
      <c r="BX30" s="729"/>
      <c r="BY30" s="729"/>
      <c r="BZ30" s="729"/>
      <c r="CA30" s="729"/>
      <c r="CB30" s="730"/>
      <c r="CD30" s="681"/>
      <c r="CE30" s="682"/>
      <c r="CF30" s="656" t="s">
        <v>305</v>
      </c>
      <c r="CG30" s="657"/>
      <c r="CH30" s="657"/>
      <c r="CI30" s="657"/>
      <c r="CJ30" s="657"/>
      <c r="CK30" s="657"/>
      <c r="CL30" s="657"/>
      <c r="CM30" s="657"/>
      <c r="CN30" s="657"/>
      <c r="CO30" s="657"/>
      <c r="CP30" s="657"/>
      <c r="CQ30" s="658"/>
      <c r="CR30" s="659">
        <v>1192767</v>
      </c>
      <c r="CS30" s="660"/>
      <c r="CT30" s="660"/>
      <c r="CU30" s="660"/>
      <c r="CV30" s="660"/>
      <c r="CW30" s="660"/>
      <c r="CX30" s="660"/>
      <c r="CY30" s="661"/>
      <c r="CZ30" s="662">
        <v>8</v>
      </c>
      <c r="DA30" s="671"/>
      <c r="DB30" s="671"/>
      <c r="DC30" s="672"/>
      <c r="DD30" s="665">
        <v>1146690</v>
      </c>
      <c r="DE30" s="660"/>
      <c r="DF30" s="660"/>
      <c r="DG30" s="660"/>
      <c r="DH30" s="660"/>
      <c r="DI30" s="660"/>
      <c r="DJ30" s="660"/>
      <c r="DK30" s="661"/>
      <c r="DL30" s="665">
        <v>1146690</v>
      </c>
      <c r="DM30" s="660"/>
      <c r="DN30" s="660"/>
      <c r="DO30" s="660"/>
      <c r="DP30" s="660"/>
      <c r="DQ30" s="660"/>
      <c r="DR30" s="660"/>
      <c r="DS30" s="660"/>
      <c r="DT30" s="660"/>
      <c r="DU30" s="660"/>
      <c r="DV30" s="661"/>
      <c r="DW30" s="662">
        <v>13.5</v>
      </c>
      <c r="DX30" s="671"/>
      <c r="DY30" s="671"/>
      <c r="DZ30" s="671"/>
      <c r="EA30" s="671"/>
      <c r="EB30" s="671"/>
      <c r="EC30" s="698"/>
    </row>
    <row r="31" spans="2:133" ht="11.25" customHeight="1" x14ac:dyDescent="0.15">
      <c r="B31" s="656" t="s">
        <v>306</v>
      </c>
      <c r="C31" s="657"/>
      <c r="D31" s="657"/>
      <c r="E31" s="657"/>
      <c r="F31" s="657"/>
      <c r="G31" s="657"/>
      <c r="H31" s="657"/>
      <c r="I31" s="657"/>
      <c r="J31" s="657"/>
      <c r="K31" s="657"/>
      <c r="L31" s="657"/>
      <c r="M31" s="657"/>
      <c r="N31" s="657"/>
      <c r="O31" s="657"/>
      <c r="P31" s="657"/>
      <c r="Q31" s="658"/>
      <c r="R31" s="659">
        <v>91418</v>
      </c>
      <c r="S31" s="660"/>
      <c r="T31" s="660"/>
      <c r="U31" s="660"/>
      <c r="V31" s="660"/>
      <c r="W31" s="660"/>
      <c r="X31" s="660"/>
      <c r="Y31" s="661"/>
      <c r="Z31" s="685">
        <v>0.6</v>
      </c>
      <c r="AA31" s="685"/>
      <c r="AB31" s="685"/>
      <c r="AC31" s="685"/>
      <c r="AD31" s="686" t="s">
        <v>127</v>
      </c>
      <c r="AE31" s="686"/>
      <c r="AF31" s="686"/>
      <c r="AG31" s="686"/>
      <c r="AH31" s="686"/>
      <c r="AI31" s="686"/>
      <c r="AJ31" s="686"/>
      <c r="AK31" s="686"/>
      <c r="AL31" s="662" t="s">
        <v>127</v>
      </c>
      <c r="AM31" s="663"/>
      <c r="AN31" s="663"/>
      <c r="AO31" s="687"/>
      <c r="AP31" s="724" t="s">
        <v>307</v>
      </c>
      <c r="AQ31" s="725"/>
      <c r="AR31" s="725"/>
      <c r="AS31" s="725"/>
      <c r="AT31" s="726" t="s">
        <v>308</v>
      </c>
      <c r="AU31" s="356"/>
      <c r="AV31" s="356"/>
      <c r="AW31" s="356"/>
      <c r="AX31" s="709" t="s">
        <v>186</v>
      </c>
      <c r="AY31" s="710"/>
      <c r="AZ31" s="710"/>
      <c r="BA31" s="710"/>
      <c r="BB31" s="710"/>
      <c r="BC31" s="710"/>
      <c r="BD31" s="710"/>
      <c r="BE31" s="710"/>
      <c r="BF31" s="711"/>
      <c r="BG31" s="720">
        <v>98.8</v>
      </c>
      <c r="BH31" s="721"/>
      <c r="BI31" s="721"/>
      <c r="BJ31" s="721"/>
      <c r="BK31" s="721"/>
      <c r="BL31" s="721"/>
      <c r="BM31" s="722">
        <v>95.5</v>
      </c>
      <c r="BN31" s="721"/>
      <c r="BO31" s="721"/>
      <c r="BP31" s="721"/>
      <c r="BQ31" s="723"/>
      <c r="BR31" s="720">
        <v>98.4</v>
      </c>
      <c r="BS31" s="721"/>
      <c r="BT31" s="721"/>
      <c r="BU31" s="721"/>
      <c r="BV31" s="721"/>
      <c r="BW31" s="721"/>
      <c r="BX31" s="722">
        <v>94.9</v>
      </c>
      <c r="BY31" s="721"/>
      <c r="BZ31" s="721"/>
      <c r="CA31" s="721"/>
      <c r="CB31" s="723"/>
      <c r="CD31" s="681"/>
      <c r="CE31" s="682"/>
      <c r="CF31" s="656" t="s">
        <v>309</v>
      </c>
      <c r="CG31" s="657"/>
      <c r="CH31" s="657"/>
      <c r="CI31" s="657"/>
      <c r="CJ31" s="657"/>
      <c r="CK31" s="657"/>
      <c r="CL31" s="657"/>
      <c r="CM31" s="657"/>
      <c r="CN31" s="657"/>
      <c r="CO31" s="657"/>
      <c r="CP31" s="657"/>
      <c r="CQ31" s="658"/>
      <c r="CR31" s="659">
        <v>54421</v>
      </c>
      <c r="CS31" s="669"/>
      <c r="CT31" s="669"/>
      <c r="CU31" s="669"/>
      <c r="CV31" s="669"/>
      <c r="CW31" s="669"/>
      <c r="CX31" s="669"/>
      <c r="CY31" s="670"/>
      <c r="CZ31" s="662">
        <v>0.4</v>
      </c>
      <c r="DA31" s="671"/>
      <c r="DB31" s="671"/>
      <c r="DC31" s="672"/>
      <c r="DD31" s="665">
        <v>50802</v>
      </c>
      <c r="DE31" s="669"/>
      <c r="DF31" s="669"/>
      <c r="DG31" s="669"/>
      <c r="DH31" s="669"/>
      <c r="DI31" s="669"/>
      <c r="DJ31" s="669"/>
      <c r="DK31" s="670"/>
      <c r="DL31" s="665">
        <v>50802</v>
      </c>
      <c r="DM31" s="669"/>
      <c r="DN31" s="669"/>
      <c r="DO31" s="669"/>
      <c r="DP31" s="669"/>
      <c r="DQ31" s="669"/>
      <c r="DR31" s="669"/>
      <c r="DS31" s="669"/>
      <c r="DT31" s="669"/>
      <c r="DU31" s="669"/>
      <c r="DV31" s="670"/>
      <c r="DW31" s="662">
        <v>0.6</v>
      </c>
      <c r="DX31" s="671"/>
      <c r="DY31" s="671"/>
      <c r="DZ31" s="671"/>
      <c r="EA31" s="671"/>
      <c r="EB31" s="671"/>
      <c r="EC31" s="698"/>
    </row>
    <row r="32" spans="2:133" ht="11.25" customHeight="1" x14ac:dyDescent="0.15">
      <c r="B32" s="656" t="s">
        <v>310</v>
      </c>
      <c r="C32" s="657"/>
      <c r="D32" s="657"/>
      <c r="E32" s="657"/>
      <c r="F32" s="657"/>
      <c r="G32" s="657"/>
      <c r="H32" s="657"/>
      <c r="I32" s="657"/>
      <c r="J32" s="657"/>
      <c r="K32" s="657"/>
      <c r="L32" s="657"/>
      <c r="M32" s="657"/>
      <c r="N32" s="657"/>
      <c r="O32" s="657"/>
      <c r="P32" s="657"/>
      <c r="Q32" s="658"/>
      <c r="R32" s="659">
        <v>3166009</v>
      </c>
      <c r="S32" s="660"/>
      <c r="T32" s="660"/>
      <c r="U32" s="660"/>
      <c r="V32" s="660"/>
      <c r="W32" s="660"/>
      <c r="X32" s="660"/>
      <c r="Y32" s="661"/>
      <c r="Z32" s="685">
        <v>19.7</v>
      </c>
      <c r="AA32" s="685"/>
      <c r="AB32" s="685"/>
      <c r="AC32" s="685"/>
      <c r="AD32" s="686" t="s">
        <v>127</v>
      </c>
      <c r="AE32" s="686"/>
      <c r="AF32" s="686"/>
      <c r="AG32" s="686"/>
      <c r="AH32" s="686"/>
      <c r="AI32" s="686"/>
      <c r="AJ32" s="686"/>
      <c r="AK32" s="686"/>
      <c r="AL32" s="662" t="s">
        <v>127</v>
      </c>
      <c r="AM32" s="663"/>
      <c r="AN32" s="663"/>
      <c r="AO32" s="687"/>
      <c r="AP32" s="699"/>
      <c r="AQ32" s="700"/>
      <c r="AR32" s="700"/>
      <c r="AS32" s="700"/>
      <c r="AT32" s="727"/>
      <c r="AU32" s="211" t="s">
        <v>311</v>
      </c>
      <c r="AX32" s="656" t="s">
        <v>312</v>
      </c>
      <c r="AY32" s="657"/>
      <c r="AZ32" s="657"/>
      <c r="BA32" s="657"/>
      <c r="BB32" s="657"/>
      <c r="BC32" s="657"/>
      <c r="BD32" s="657"/>
      <c r="BE32" s="657"/>
      <c r="BF32" s="658"/>
      <c r="BG32" s="719">
        <v>99.2</v>
      </c>
      <c r="BH32" s="669"/>
      <c r="BI32" s="669"/>
      <c r="BJ32" s="669"/>
      <c r="BK32" s="669"/>
      <c r="BL32" s="669"/>
      <c r="BM32" s="663">
        <v>96.8</v>
      </c>
      <c r="BN32" s="669"/>
      <c r="BO32" s="669"/>
      <c r="BP32" s="669"/>
      <c r="BQ32" s="696"/>
      <c r="BR32" s="719">
        <v>98.8</v>
      </c>
      <c r="BS32" s="669"/>
      <c r="BT32" s="669"/>
      <c r="BU32" s="669"/>
      <c r="BV32" s="669"/>
      <c r="BW32" s="669"/>
      <c r="BX32" s="663">
        <v>96.3</v>
      </c>
      <c r="BY32" s="669"/>
      <c r="BZ32" s="669"/>
      <c r="CA32" s="669"/>
      <c r="CB32" s="696"/>
      <c r="CD32" s="683"/>
      <c r="CE32" s="684"/>
      <c r="CF32" s="656" t="s">
        <v>313</v>
      </c>
      <c r="CG32" s="657"/>
      <c r="CH32" s="657"/>
      <c r="CI32" s="657"/>
      <c r="CJ32" s="657"/>
      <c r="CK32" s="657"/>
      <c r="CL32" s="657"/>
      <c r="CM32" s="657"/>
      <c r="CN32" s="657"/>
      <c r="CO32" s="657"/>
      <c r="CP32" s="657"/>
      <c r="CQ32" s="658"/>
      <c r="CR32" s="659" t="s">
        <v>127</v>
      </c>
      <c r="CS32" s="660"/>
      <c r="CT32" s="660"/>
      <c r="CU32" s="660"/>
      <c r="CV32" s="660"/>
      <c r="CW32" s="660"/>
      <c r="CX32" s="660"/>
      <c r="CY32" s="661"/>
      <c r="CZ32" s="662" t="s">
        <v>127</v>
      </c>
      <c r="DA32" s="671"/>
      <c r="DB32" s="671"/>
      <c r="DC32" s="672"/>
      <c r="DD32" s="665" t="s">
        <v>127</v>
      </c>
      <c r="DE32" s="660"/>
      <c r="DF32" s="660"/>
      <c r="DG32" s="660"/>
      <c r="DH32" s="660"/>
      <c r="DI32" s="660"/>
      <c r="DJ32" s="660"/>
      <c r="DK32" s="661"/>
      <c r="DL32" s="665" t="s">
        <v>127</v>
      </c>
      <c r="DM32" s="660"/>
      <c r="DN32" s="660"/>
      <c r="DO32" s="660"/>
      <c r="DP32" s="660"/>
      <c r="DQ32" s="660"/>
      <c r="DR32" s="660"/>
      <c r="DS32" s="660"/>
      <c r="DT32" s="660"/>
      <c r="DU32" s="660"/>
      <c r="DV32" s="661"/>
      <c r="DW32" s="662" t="s">
        <v>127</v>
      </c>
      <c r="DX32" s="671"/>
      <c r="DY32" s="671"/>
      <c r="DZ32" s="671"/>
      <c r="EA32" s="671"/>
      <c r="EB32" s="671"/>
      <c r="EC32" s="698"/>
    </row>
    <row r="33" spans="2:133" ht="11.25" customHeight="1" x14ac:dyDescent="0.15">
      <c r="B33" s="716" t="s">
        <v>314</v>
      </c>
      <c r="C33" s="717"/>
      <c r="D33" s="717"/>
      <c r="E33" s="717"/>
      <c r="F33" s="717"/>
      <c r="G33" s="717"/>
      <c r="H33" s="717"/>
      <c r="I33" s="717"/>
      <c r="J33" s="717"/>
      <c r="K33" s="717"/>
      <c r="L33" s="717"/>
      <c r="M33" s="717"/>
      <c r="N33" s="717"/>
      <c r="O33" s="717"/>
      <c r="P33" s="717"/>
      <c r="Q33" s="718"/>
      <c r="R33" s="659" t="s">
        <v>127</v>
      </c>
      <c r="S33" s="660"/>
      <c r="T33" s="660"/>
      <c r="U33" s="660"/>
      <c r="V33" s="660"/>
      <c r="W33" s="660"/>
      <c r="X33" s="660"/>
      <c r="Y33" s="661"/>
      <c r="Z33" s="685" t="s">
        <v>127</v>
      </c>
      <c r="AA33" s="685"/>
      <c r="AB33" s="685"/>
      <c r="AC33" s="685"/>
      <c r="AD33" s="686" t="s">
        <v>127</v>
      </c>
      <c r="AE33" s="686"/>
      <c r="AF33" s="686"/>
      <c r="AG33" s="686"/>
      <c r="AH33" s="686"/>
      <c r="AI33" s="686"/>
      <c r="AJ33" s="686"/>
      <c r="AK33" s="686"/>
      <c r="AL33" s="662" t="s">
        <v>127</v>
      </c>
      <c r="AM33" s="663"/>
      <c r="AN33" s="663"/>
      <c r="AO33" s="687"/>
      <c r="AP33" s="701"/>
      <c r="AQ33" s="702"/>
      <c r="AR33" s="702"/>
      <c r="AS33" s="702"/>
      <c r="AT33" s="728"/>
      <c r="AU33" s="355"/>
      <c r="AV33" s="355"/>
      <c r="AW33" s="355"/>
      <c r="AX33" s="636" t="s">
        <v>315</v>
      </c>
      <c r="AY33" s="637"/>
      <c r="AZ33" s="637"/>
      <c r="BA33" s="637"/>
      <c r="BB33" s="637"/>
      <c r="BC33" s="637"/>
      <c r="BD33" s="637"/>
      <c r="BE33" s="637"/>
      <c r="BF33" s="638"/>
      <c r="BG33" s="715">
        <v>98.4</v>
      </c>
      <c r="BH33" s="640"/>
      <c r="BI33" s="640"/>
      <c r="BJ33" s="640"/>
      <c r="BK33" s="640"/>
      <c r="BL33" s="640"/>
      <c r="BM33" s="677">
        <v>94.2</v>
      </c>
      <c r="BN33" s="640"/>
      <c r="BO33" s="640"/>
      <c r="BP33" s="640"/>
      <c r="BQ33" s="688"/>
      <c r="BR33" s="715">
        <v>98.1</v>
      </c>
      <c r="BS33" s="640"/>
      <c r="BT33" s="640"/>
      <c r="BU33" s="640"/>
      <c r="BV33" s="640"/>
      <c r="BW33" s="640"/>
      <c r="BX33" s="677">
        <v>93.7</v>
      </c>
      <c r="BY33" s="640"/>
      <c r="BZ33" s="640"/>
      <c r="CA33" s="640"/>
      <c r="CB33" s="688"/>
      <c r="CD33" s="656" t="s">
        <v>316</v>
      </c>
      <c r="CE33" s="657"/>
      <c r="CF33" s="657"/>
      <c r="CG33" s="657"/>
      <c r="CH33" s="657"/>
      <c r="CI33" s="657"/>
      <c r="CJ33" s="657"/>
      <c r="CK33" s="657"/>
      <c r="CL33" s="657"/>
      <c r="CM33" s="657"/>
      <c r="CN33" s="657"/>
      <c r="CO33" s="657"/>
      <c r="CP33" s="657"/>
      <c r="CQ33" s="658"/>
      <c r="CR33" s="659">
        <v>6975429</v>
      </c>
      <c r="CS33" s="669"/>
      <c r="CT33" s="669"/>
      <c r="CU33" s="669"/>
      <c r="CV33" s="669"/>
      <c r="CW33" s="669"/>
      <c r="CX33" s="669"/>
      <c r="CY33" s="670"/>
      <c r="CZ33" s="662">
        <v>46.5</v>
      </c>
      <c r="DA33" s="671"/>
      <c r="DB33" s="671"/>
      <c r="DC33" s="672"/>
      <c r="DD33" s="665">
        <v>5466679</v>
      </c>
      <c r="DE33" s="669"/>
      <c r="DF33" s="669"/>
      <c r="DG33" s="669"/>
      <c r="DH33" s="669"/>
      <c r="DI33" s="669"/>
      <c r="DJ33" s="669"/>
      <c r="DK33" s="670"/>
      <c r="DL33" s="665">
        <v>3382743</v>
      </c>
      <c r="DM33" s="669"/>
      <c r="DN33" s="669"/>
      <c r="DO33" s="669"/>
      <c r="DP33" s="669"/>
      <c r="DQ33" s="669"/>
      <c r="DR33" s="669"/>
      <c r="DS33" s="669"/>
      <c r="DT33" s="669"/>
      <c r="DU33" s="669"/>
      <c r="DV33" s="670"/>
      <c r="DW33" s="662">
        <v>39.700000000000003</v>
      </c>
      <c r="DX33" s="671"/>
      <c r="DY33" s="671"/>
      <c r="DZ33" s="671"/>
      <c r="EA33" s="671"/>
      <c r="EB33" s="671"/>
      <c r="EC33" s="698"/>
    </row>
    <row r="34" spans="2:133" ht="11.25" customHeight="1" x14ac:dyDescent="0.15">
      <c r="B34" s="656" t="s">
        <v>317</v>
      </c>
      <c r="C34" s="657"/>
      <c r="D34" s="657"/>
      <c r="E34" s="657"/>
      <c r="F34" s="657"/>
      <c r="G34" s="657"/>
      <c r="H34" s="657"/>
      <c r="I34" s="657"/>
      <c r="J34" s="657"/>
      <c r="K34" s="657"/>
      <c r="L34" s="657"/>
      <c r="M34" s="657"/>
      <c r="N34" s="657"/>
      <c r="O34" s="657"/>
      <c r="P34" s="657"/>
      <c r="Q34" s="658"/>
      <c r="R34" s="659">
        <v>1101377</v>
      </c>
      <c r="S34" s="660"/>
      <c r="T34" s="660"/>
      <c r="U34" s="660"/>
      <c r="V34" s="660"/>
      <c r="W34" s="660"/>
      <c r="X34" s="660"/>
      <c r="Y34" s="661"/>
      <c r="Z34" s="685">
        <v>6.9</v>
      </c>
      <c r="AA34" s="685"/>
      <c r="AB34" s="685"/>
      <c r="AC34" s="685"/>
      <c r="AD34" s="686" t="s">
        <v>127</v>
      </c>
      <c r="AE34" s="686"/>
      <c r="AF34" s="686"/>
      <c r="AG34" s="686"/>
      <c r="AH34" s="686"/>
      <c r="AI34" s="686"/>
      <c r="AJ34" s="686"/>
      <c r="AK34" s="686"/>
      <c r="AL34" s="662" t="s">
        <v>127</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318</v>
      </c>
      <c r="CE34" s="657"/>
      <c r="CF34" s="657"/>
      <c r="CG34" s="657"/>
      <c r="CH34" s="657"/>
      <c r="CI34" s="657"/>
      <c r="CJ34" s="657"/>
      <c r="CK34" s="657"/>
      <c r="CL34" s="657"/>
      <c r="CM34" s="657"/>
      <c r="CN34" s="657"/>
      <c r="CO34" s="657"/>
      <c r="CP34" s="657"/>
      <c r="CQ34" s="658"/>
      <c r="CR34" s="659">
        <v>1884357</v>
      </c>
      <c r="CS34" s="660"/>
      <c r="CT34" s="660"/>
      <c r="CU34" s="660"/>
      <c r="CV34" s="660"/>
      <c r="CW34" s="660"/>
      <c r="CX34" s="660"/>
      <c r="CY34" s="661"/>
      <c r="CZ34" s="662">
        <v>12.6</v>
      </c>
      <c r="DA34" s="671"/>
      <c r="DB34" s="671"/>
      <c r="DC34" s="672"/>
      <c r="DD34" s="665">
        <v>1336492</v>
      </c>
      <c r="DE34" s="660"/>
      <c r="DF34" s="660"/>
      <c r="DG34" s="660"/>
      <c r="DH34" s="660"/>
      <c r="DI34" s="660"/>
      <c r="DJ34" s="660"/>
      <c r="DK34" s="661"/>
      <c r="DL34" s="665">
        <v>1188463</v>
      </c>
      <c r="DM34" s="660"/>
      <c r="DN34" s="660"/>
      <c r="DO34" s="660"/>
      <c r="DP34" s="660"/>
      <c r="DQ34" s="660"/>
      <c r="DR34" s="660"/>
      <c r="DS34" s="660"/>
      <c r="DT34" s="660"/>
      <c r="DU34" s="660"/>
      <c r="DV34" s="661"/>
      <c r="DW34" s="662">
        <v>14</v>
      </c>
      <c r="DX34" s="671"/>
      <c r="DY34" s="671"/>
      <c r="DZ34" s="671"/>
      <c r="EA34" s="671"/>
      <c r="EB34" s="671"/>
      <c r="EC34" s="698"/>
    </row>
    <row r="35" spans="2:133" ht="11.25" customHeight="1" x14ac:dyDescent="0.15">
      <c r="B35" s="656" t="s">
        <v>319</v>
      </c>
      <c r="C35" s="657"/>
      <c r="D35" s="657"/>
      <c r="E35" s="657"/>
      <c r="F35" s="657"/>
      <c r="G35" s="657"/>
      <c r="H35" s="657"/>
      <c r="I35" s="657"/>
      <c r="J35" s="657"/>
      <c r="K35" s="657"/>
      <c r="L35" s="657"/>
      <c r="M35" s="657"/>
      <c r="N35" s="657"/>
      <c r="O35" s="657"/>
      <c r="P35" s="657"/>
      <c r="Q35" s="658"/>
      <c r="R35" s="659">
        <v>84247</v>
      </c>
      <c r="S35" s="660"/>
      <c r="T35" s="660"/>
      <c r="U35" s="660"/>
      <c r="V35" s="660"/>
      <c r="W35" s="660"/>
      <c r="X35" s="660"/>
      <c r="Y35" s="661"/>
      <c r="Z35" s="685">
        <v>0.5</v>
      </c>
      <c r="AA35" s="685"/>
      <c r="AB35" s="685"/>
      <c r="AC35" s="685"/>
      <c r="AD35" s="686">
        <v>8977</v>
      </c>
      <c r="AE35" s="686"/>
      <c r="AF35" s="686"/>
      <c r="AG35" s="686"/>
      <c r="AH35" s="686"/>
      <c r="AI35" s="686"/>
      <c r="AJ35" s="686"/>
      <c r="AK35" s="686"/>
      <c r="AL35" s="662">
        <v>0.1</v>
      </c>
      <c r="AM35" s="663"/>
      <c r="AN35" s="663"/>
      <c r="AO35" s="687"/>
      <c r="AP35" s="216"/>
      <c r="AQ35" s="712" t="s">
        <v>320</v>
      </c>
      <c r="AR35" s="713"/>
      <c r="AS35" s="713"/>
      <c r="AT35" s="713"/>
      <c r="AU35" s="713"/>
      <c r="AV35" s="713"/>
      <c r="AW35" s="713"/>
      <c r="AX35" s="713"/>
      <c r="AY35" s="713"/>
      <c r="AZ35" s="713"/>
      <c r="BA35" s="713"/>
      <c r="BB35" s="713"/>
      <c r="BC35" s="713"/>
      <c r="BD35" s="713"/>
      <c r="BE35" s="713"/>
      <c r="BF35" s="714"/>
      <c r="BG35" s="712" t="s">
        <v>321</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322</v>
      </c>
      <c r="CE35" s="657"/>
      <c r="CF35" s="657"/>
      <c r="CG35" s="657"/>
      <c r="CH35" s="657"/>
      <c r="CI35" s="657"/>
      <c r="CJ35" s="657"/>
      <c r="CK35" s="657"/>
      <c r="CL35" s="657"/>
      <c r="CM35" s="657"/>
      <c r="CN35" s="657"/>
      <c r="CO35" s="657"/>
      <c r="CP35" s="657"/>
      <c r="CQ35" s="658"/>
      <c r="CR35" s="659">
        <v>97387</v>
      </c>
      <c r="CS35" s="669"/>
      <c r="CT35" s="669"/>
      <c r="CU35" s="669"/>
      <c r="CV35" s="669"/>
      <c r="CW35" s="669"/>
      <c r="CX35" s="669"/>
      <c r="CY35" s="670"/>
      <c r="CZ35" s="662">
        <v>0.6</v>
      </c>
      <c r="DA35" s="671"/>
      <c r="DB35" s="671"/>
      <c r="DC35" s="672"/>
      <c r="DD35" s="665">
        <v>78417</v>
      </c>
      <c r="DE35" s="669"/>
      <c r="DF35" s="669"/>
      <c r="DG35" s="669"/>
      <c r="DH35" s="669"/>
      <c r="DI35" s="669"/>
      <c r="DJ35" s="669"/>
      <c r="DK35" s="670"/>
      <c r="DL35" s="665">
        <v>76637</v>
      </c>
      <c r="DM35" s="669"/>
      <c r="DN35" s="669"/>
      <c r="DO35" s="669"/>
      <c r="DP35" s="669"/>
      <c r="DQ35" s="669"/>
      <c r="DR35" s="669"/>
      <c r="DS35" s="669"/>
      <c r="DT35" s="669"/>
      <c r="DU35" s="669"/>
      <c r="DV35" s="670"/>
      <c r="DW35" s="662">
        <v>0.9</v>
      </c>
      <c r="DX35" s="671"/>
      <c r="DY35" s="671"/>
      <c r="DZ35" s="671"/>
      <c r="EA35" s="671"/>
      <c r="EB35" s="671"/>
      <c r="EC35" s="698"/>
    </row>
    <row r="36" spans="2:133" ht="11.25" customHeight="1" x14ac:dyDescent="0.15">
      <c r="B36" s="656" t="s">
        <v>323</v>
      </c>
      <c r="C36" s="657"/>
      <c r="D36" s="657"/>
      <c r="E36" s="657"/>
      <c r="F36" s="657"/>
      <c r="G36" s="657"/>
      <c r="H36" s="657"/>
      <c r="I36" s="657"/>
      <c r="J36" s="657"/>
      <c r="K36" s="657"/>
      <c r="L36" s="657"/>
      <c r="M36" s="657"/>
      <c r="N36" s="657"/>
      <c r="O36" s="657"/>
      <c r="P36" s="657"/>
      <c r="Q36" s="658"/>
      <c r="R36" s="659">
        <v>312302</v>
      </c>
      <c r="S36" s="660"/>
      <c r="T36" s="660"/>
      <c r="U36" s="660"/>
      <c r="V36" s="660"/>
      <c r="W36" s="660"/>
      <c r="X36" s="660"/>
      <c r="Y36" s="661"/>
      <c r="Z36" s="685">
        <v>1.9</v>
      </c>
      <c r="AA36" s="685"/>
      <c r="AB36" s="685"/>
      <c r="AC36" s="685"/>
      <c r="AD36" s="686" t="s">
        <v>127</v>
      </c>
      <c r="AE36" s="686"/>
      <c r="AF36" s="686"/>
      <c r="AG36" s="686"/>
      <c r="AH36" s="686"/>
      <c r="AI36" s="686"/>
      <c r="AJ36" s="686"/>
      <c r="AK36" s="686"/>
      <c r="AL36" s="662" t="s">
        <v>127</v>
      </c>
      <c r="AM36" s="663"/>
      <c r="AN36" s="663"/>
      <c r="AO36" s="687"/>
      <c r="AP36" s="216"/>
      <c r="AQ36" s="703" t="s">
        <v>324</v>
      </c>
      <c r="AR36" s="704"/>
      <c r="AS36" s="704"/>
      <c r="AT36" s="704"/>
      <c r="AU36" s="704"/>
      <c r="AV36" s="704"/>
      <c r="AW36" s="704"/>
      <c r="AX36" s="704"/>
      <c r="AY36" s="705"/>
      <c r="AZ36" s="706">
        <v>1500869</v>
      </c>
      <c r="BA36" s="707"/>
      <c r="BB36" s="707"/>
      <c r="BC36" s="707"/>
      <c r="BD36" s="707"/>
      <c r="BE36" s="707"/>
      <c r="BF36" s="708"/>
      <c r="BG36" s="709" t="s">
        <v>325</v>
      </c>
      <c r="BH36" s="710"/>
      <c r="BI36" s="710"/>
      <c r="BJ36" s="710"/>
      <c r="BK36" s="710"/>
      <c r="BL36" s="710"/>
      <c r="BM36" s="710"/>
      <c r="BN36" s="710"/>
      <c r="BO36" s="710"/>
      <c r="BP36" s="710"/>
      <c r="BQ36" s="710"/>
      <c r="BR36" s="710"/>
      <c r="BS36" s="710"/>
      <c r="BT36" s="710"/>
      <c r="BU36" s="711"/>
      <c r="BV36" s="706">
        <v>107671</v>
      </c>
      <c r="BW36" s="707"/>
      <c r="BX36" s="707"/>
      <c r="BY36" s="707"/>
      <c r="BZ36" s="707"/>
      <c r="CA36" s="707"/>
      <c r="CB36" s="708"/>
      <c r="CD36" s="656" t="s">
        <v>326</v>
      </c>
      <c r="CE36" s="657"/>
      <c r="CF36" s="657"/>
      <c r="CG36" s="657"/>
      <c r="CH36" s="657"/>
      <c r="CI36" s="657"/>
      <c r="CJ36" s="657"/>
      <c r="CK36" s="657"/>
      <c r="CL36" s="657"/>
      <c r="CM36" s="657"/>
      <c r="CN36" s="657"/>
      <c r="CO36" s="657"/>
      <c r="CP36" s="657"/>
      <c r="CQ36" s="658"/>
      <c r="CR36" s="659">
        <v>2108757</v>
      </c>
      <c r="CS36" s="660"/>
      <c r="CT36" s="660"/>
      <c r="CU36" s="660"/>
      <c r="CV36" s="660"/>
      <c r="CW36" s="660"/>
      <c r="CX36" s="660"/>
      <c r="CY36" s="661"/>
      <c r="CZ36" s="662">
        <v>14.1</v>
      </c>
      <c r="DA36" s="671"/>
      <c r="DB36" s="671"/>
      <c r="DC36" s="672"/>
      <c r="DD36" s="665">
        <v>1832144</v>
      </c>
      <c r="DE36" s="660"/>
      <c r="DF36" s="660"/>
      <c r="DG36" s="660"/>
      <c r="DH36" s="660"/>
      <c r="DI36" s="660"/>
      <c r="DJ36" s="660"/>
      <c r="DK36" s="661"/>
      <c r="DL36" s="665">
        <v>1174186</v>
      </c>
      <c r="DM36" s="660"/>
      <c r="DN36" s="660"/>
      <c r="DO36" s="660"/>
      <c r="DP36" s="660"/>
      <c r="DQ36" s="660"/>
      <c r="DR36" s="660"/>
      <c r="DS36" s="660"/>
      <c r="DT36" s="660"/>
      <c r="DU36" s="660"/>
      <c r="DV36" s="661"/>
      <c r="DW36" s="662">
        <v>13.8</v>
      </c>
      <c r="DX36" s="671"/>
      <c r="DY36" s="671"/>
      <c r="DZ36" s="671"/>
      <c r="EA36" s="671"/>
      <c r="EB36" s="671"/>
      <c r="EC36" s="698"/>
    </row>
    <row r="37" spans="2:133" ht="11.25" customHeight="1" x14ac:dyDescent="0.15">
      <c r="B37" s="656" t="s">
        <v>327</v>
      </c>
      <c r="C37" s="657"/>
      <c r="D37" s="657"/>
      <c r="E37" s="657"/>
      <c r="F37" s="657"/>
      <c r="G37" s="657"/>
      <c r="H37" s="657"/>
      <c r="I37" s="657"/>
      <c r="J37" s="657"/>
      <c r="K37" s="657"/>
      <c r="L37" s="657"/>
      <c r="M37" s="657"/>
      <c r="N37" s="657"/>
      <c r="O37" s="657"/>
      <c r="P37" s="657"/>
      <c r="Q37" s="658"/>
      <c r="R37" s="659">
        <v>241483</v>
      </c>
      <c r="S37" s="660"/>
      <c r="T37" s="660"/>
      <c r="U37" s="660"/>
      <c r="V37" s="660"/>
      <c r="W37" s="660"/>
      <c r="X37" s="660"/>
      <c r="Y37" s="661"/>
      <c r="Z37" s="685">
        <v>1.5</v>
      </c>
      <c r="AA37" s="685"/>
      <c r="AB37" s="685"/>
      <c r="AC37" s="685"/>
      <c r="AD37" s="686" t="s">
        <v>127</v>
      </c>
      <c r="AE37" s="686"/>
      <c r="AF37" s="686"/>
      <c r="AG37" s="686"/>
      <c r="AH37" s="686"/>
      <c r="AI37" s="686"/>
      <c r="AJ37" s="686"/>
      <c r="AK37" s="686"/>
      <c r="AL37" s="662" t="s">
        <v>127</v>
      </c>
      <c r="AM37" s="663"/>
      <c r="AN37" s="663"/>
      <c r="AO37" s="687"/>
      <c r="AQ37" s="693" t="s">
        <v>328</v>
      </c>
      <c r="AR37" s="694"/>
      <c r="AS37" s="694"/>
      <c r="AT37" s="694"/>
      <c r="AU37" s="694"/>
      <c r="AV37" s="694"/>
      <c r="AW37" s="694"/>
      <c r="AX37" s="694"/>
      <c r="AY37" s="695"/>
      <c r="AZ37" s="659">
        <v>289931</v>
      </c>
      <c r="BA37" s="660"/>
      <c r="BB37" s="660"/>
      <c r="BC37" s="660"/>
      <c r="BD37" s="669"/>
      <c r="BE37" s="669"/>
      <c r="BF37" s="696"/>
      <c r="BG37" s="656" t="s">
        <v>329</v>
      </c>
      <c r="BH37" s="657"/>
      <c r="BI37" s="657"/>
      <c r="BJ37" s="657"/>
      <c r="BK37" s="657"/>
      <c r="BL37" s="657"/>
      <c r="BM37" s="657"/>
      <c r="BN37" s="657"/>
      <c r="BO37" s="657"/>
      <c r="BP37" s="657"/>
      <c r="BQ37" s="657"/>
      <c r="BR37" s="657"/>
      <c r="BS37" s="657"/>
      <c r="BT37" s="657"/>
      <c r="BU37" s="658"/>
      <c r="BV37" s="659">
        <v>93492</v>
      </c>
      <c r="BW37" s="660"/>
      <c r="BX37" s="660"/>
      <c r="BY37" s="660"/>
      <c r="BZ37" s="660"/>
      <c r="CA37" s="660"/>
      <c r="CB37" s="697"/>
      <c r="CD37" s="656" t="s">
        <v>330</v>
      </c>
      <c r="CE37" s="657"/>
      <c r="CF37" s="657"/>
      <c r="CG37" s="657"/>
      <c r="CH37" s="657"/>
      <c r="CI37" s="657"/>
      <c r="CJ37" s="657"/>
      <c r="CK37" s="657"/>
      <c r="CL37" s="657"/>
      <c r="CM37" s="657"/>
      <c r="CN37" s="657"/>
      <c r="CO37" s="657"/>
      <c r="CP37" s="657"/>
      <c r="CQ37" s="658"/>
      <c r="CR37" s="659">
        <v>813971</v>
      </c>
      <c r="CS37" s="669"/>
      <c r="CT37" s="669"/>
      <c r="CU37" s="669"/>
      <c r="CV37" s="669"/>
      <c r="CW37" s="669"/>
      <c r="CX37" s="669"/>
      <c r="CY37" s="670"/>
      <c r="CZ37" s="662">
        <v>5.4</v>
      </c>
      <c r="DA37" s="671"/>
      <c r="DB37" s="671"/>
      <c r="DC37" s="672"/>
      <c r="DD37" s="665">
        <v>813971</v>
      </c>
      <c r="DE37" s="669"/>
      <c r="DF37" s="669"/>
      <c r="DG37" s="669"/>
      <c r="DH37" s="669"/>
      <c r="DI37" s="669"/>
      <c r="DJ37" s="669"/>
      <c r="DK37" s="670"/>
      <c r="DL37" s="665">
        <v>790070</v>
      </c>
      <c r="DM37" s="669"/>
      <c r="DN37" s="669"/>
      <c r="DO37" s="669"/>
      <c r="DP37" s="669"/>
      <c r="DQ37" s="669"/>
      <c r="DR37" s="669"/>
      <c r="DS37" s="669"/>
      <c r="DT37" s="669"/>
      <c r="DU37" s="669"/>
      <c r="DV37" s="670"/>
      <c r="DW37" s="662">
        <v>9.3000000000000007</v>
      </c>
      <c r="DX37" s="671"/>
      <c r="DY37" s="671"/>
      <c r="DZ37" s="671"/>
      <c r="EA37" s="671"/>
      <c r="EB37" s="671"/>
      <c r="EC37" s="698"/>
    </row>
    <row r="38" spans="2:133" ht="11.25" customHeight="1" x14ac:dyDescent="0.15">
      <c r="B38" s="656" t="s">
        <v>331</v>
      </c>
      <c r="C38" s="657"/>
      <c r="D38" s="657"/>
      <c r="E38" s="657"/>
      <c r="F38" s="657"/>
      <c r="G38" s="657"/>
      <c r="H38" s="657"/>
      <c r="I38" s="657"/>
      <c r="J38" s="657"/>
      <c r="K38" s="657"/>
      <c r="L38" s="657"/>
      <c r="M38" s="657"/>
      <c r="N38" s="657"/>
      <c r="O38" s="657"/>
      <c r="P38" s="657"/>
      <c r="Q38" s="658"/>
      <c r="R38" s="659">
        <v>1020183</v>
      </c>
      <c r="S38" s="660"/>
      <c r="T38" s="660"/>
      <c r="U38" s="660"/>
      <c r="V38" s="660"/>
      <c r="W38" s="660"/>
      <c r="X38" s="660"/>
      <c r="Y38" s="661"/>
      <c r="Z38" s="685">
        <v>6.4</v>
      </c>
      <c r="AA38" s="685"/>
      <c r="AB38" s="685"/>
      <c r="AC38" s="685"/>
      <c r="AD38" s="686" t="s">
        <v>127</v>
      </c>
      <c r="AE38" s="686"/>
      <c r="AF38" s="686"/>
      <c r="AG38" s="686"/>
      <c r="AH38" s="686"/>
      <c r="AI38" s="686"/>
      <c r="AJ38" s="686"/>
      <c r="AK38" s="686"/>
      <c r="AL38" s="662" t="s">
        <v>127</v>
      </c>
      <c r="AM38" s="663"/>
      <c r="AN38" s="663"/>
      <c r="AO38" s="687"/>
      <c r="AQ38" s="693" t="s">
        <v>332</v>
      </c>
      <c r="AR38" s="694"/>
      <c r="AS38" s="694"/>
      <c r="AT38" s="694"/>
      <c r="AU38" s="694"/>
      <c r="AV38" s="694"/>
      <c r="AW38" s="694"/>
      <c r="AX38" s="694"/>
      <c r="AY38" s="695"/>
      <c r="AZ38" s="659">
        <v>11820</v>
      </c>
      <c r="BA38" s="660"/>
      <c r="BB38" s="660"/>
      <c r="BC38" s="660"/>
      <c r="BD38" s="669"/>
      <c r="BE38" s="669"/>
      <c r="BF38" s="696"/>
      <c r="BG38" s="656" t="s">
        <v>333</v>
      </c>
      <c r="BH38" s="657"/>
      <c r="BI38" s="657"/>
      <c r="BJ38" s="657"/>
      <c r="BK38" s="657"/>
      <c r="BL38" s="657"/>
      <c r="BM38" s="657"/>
      <c r="BN38" s="657"/>
      <c r="BO38" s="657"/>
      <c r="BP38" s="657"/>
      <c r="BQ38" s="657"/>
      <c r="BR38" s="657"/>
      <c r="BS38" s="657"/>
      <c r="BT38" s="657"/>
      <c r="BU38" s="658"/>
      <c r="BV38" s="659">
        <v>4713</v>
      </c>
      <c r="BW38" s="660"/>
      <c r="BX38" s="660"/>
      <c r="BY38" s="660"/>
      <c r="BZ38" s="660"/>
      <c r="CA38" s="660"/>
      <c r="CB38" s="697"/>
      <c r="CD38" s="656" t="s">
        <v>334</v>
      </c>
      <c r="CE38" s="657"/>
      <c r="CF38" s="657"/>
      <c r="CG38" s="657"/>
      <c r="CH38" s="657"/>
      <c r="CI38" s="657"/>
      <c r="CJ38" s="657"/>
      <c r="CK38" s="657"/>
      <c r="CL38" s="657"/>
      <c r="CM38" s="657"/>
      <c r="CN38" s="657"/>
      <c r="CO38" s="657"/>
      <c r="CP38" s="657"/>
      <c r="CQ38" s="658"/>
      <c r="CR38" s="659">
        <v>1197897</v>
      </c>
      <c r="CS38" s="660"/>
      <c r="CT38" s="660"/>
      <c r="CU38" s="660"/>
      <c r="CV38" s="660"/>
      <c r="CW38" s="660"/>
      <c r="CX38" s="660"/>
      <c r="CY38" s="661"/>
      <c r="CZ38" s="662">
        <v>8</v>
      </c>
      <c r="DA38" s="671"/>
      <c r="DB38" s="671"/>
      <c r="DC38" s="672"/>
      <c r="DD38" s="665">
        <v>964901</v>
      </c>
      <c r="DE38" s="660"/>
      <c r="DF38" s="660"/>
      <c r="DG38" s="660"/>
      <c r="DH38" s="660"/>
      <c r="DI38" s="660"/>
      <c r="DJ38" s="660"/>
      <c r="DK38" s="661"/>
      <c r="DL38" s="665">
        <v>943457</v>
      </c>
      <c r="DM38" s="660"/>
      <c r="DN38" s="660"/>
      <c r="DO38" s="660"/>
      <c r="DP38" s="660"/>
      <c r="DQ38" s="660"/>
      <c r="DR38" s="660"/>
      <c r="DS38" s="660"/>
      <c r="DT38" s="660"/>
      <c r="DU38" s="660"/>
      <c r="DV38" s="661"/>
      <c r="DW38" s="662">
        <v>11.1</v>
      </c>
      <c r="DX38" s="671"/>
      <c r="DY38" s="671"/>
      <c r="DZ38" s="671"/>
      <c r="EA38" s="671"/>
      <c r="EB38" s="671"/>
      <c r="EC38" s="698"/>
    </row>
    <row r="39" spans="2:133" ht="11.25" customHeight="1" x14ac:dyDescent="0.15">
      <c r="B39" s="656" t="s">
        <v>335</v>
      </c>
      <c r="C39" s="657"/>
      <c r="D39" s="657"/>
      <c r="E39" s="657"/>
      <c r="F39" s="657"/>
      <c r="G39" s="657"/>
      <c r="H39" s="657"/>
      <c r="I39" s="657"/>
      <c r="J39" s="657"/>
      <c r="K39" s="657"/>
      <c r="L39" s="657"/>
      <c r="M39" s="657"/>
      <c r="N39" s="657"/>
      <c r="O39" s="657"/>
      <c r="P39" s="657"/>
      <c r="Q39" s="658"/>
      <c r="R39" s="659">
        <v>363757</v>
      </c>
      <c r="S39" s="660"/>
      <c r="T39" s="660"/>
      <c r="U39" s="660"/>
      <c r="V39" s="660"/>
      <c r="W39" s="660"/>
      <c r="X39" s="660"/>
      <c r="Y39" s="661"/>
      <c r="Z39" s="685">
        <v>2.2999999999999998</v>
      </c>
      <c r="AA39" s="685"/>
      <c r="AB39" s="685"/>
      <c r="AC39" s="685"/>
      <c r="AD39" s="686">
        <v>1654</v>
      </c>
      <c r="AE39" s="686"/>
      <c r="AF39" s="686"/>
      <c r="AG39" s="686"/>
      <c r="AH39" s="686"/>
      <c r="AI39" s="686"/>
      <c r="AJ39" s="686"/>
      <c r="AK39" s="686"/>
      <c r="AL39" s="662">
        <v>0</v>
      </c>
      <c r="AM39" s="663"/>
      <c r="AN39" s="663"/>
      <c r="AO39" s="687"/>
      <c r="AQ39" s="693" t="s">
        <v>336</v>
      </c>
      <c r="AR39" s="694"/>
      <c r="AS39" s="694"/>
      <c r="AT39" s="694"/>
      <c r="AU39" s="694"/>
      <c r="AV39" s="694"/>
      <c r="AW39" s="694"/>
      <c r="AX39" s="694"/>
      <c r="AY39" s="695"/>
      <c r="AZ39" s="659">
        <v>1221</v>
      </c>
      <c r="BA39" s="660"/>
      <c r="BB39" s="660"/>
      <c r="BC39" s="660"/>
      <c r="BD39" s="669"/>
      <c r="BE39" s="669"/>
      <c r="BF39" s="696"/>
      <c r="BG39" s="656" t="s">
        <v>337</v>
      </c>
      <c r="BH39" s="657"/>
      <c r="BI39" s="657"/>
      <c r="BJ39" s="657"/>
      <c r="BK39" s="657"/>
      <c r="BL39" s="657"/>
      <c r="BM39" s="657"/>
      <c r="BN39" s="657"/>
      <c r="BO39" s="657"/>
      <c r="BP39" s="657"/>
      <c r="BQ39" s="657"/>
      <c r="BR39" s="657"/>
      <c r="BS39" s="657"/>
      <c r="BT39" s="657"/>
      <c r="BU39" s="658"/>
      <c r="BV39" s="659">
        <v>7422</v>
      </c>
      <c r="BW39" s="660"/>
      <c r="BX39" s="660"/>
      <c r="BY39" s="660"/>
      <c r="BZ39" s="660"/>
      <c r="CA39" s="660"/>
      <c r="CB39" s="697"/>
      <c r="CD39" s="656" t="s">
        <v>338</v>
      </c>
      <c r="CE39" s="657"/>
      <c r="CF39" s="657"/>
      <c r="CG39" s="657"/>
      <c r="CH39" s="657"/>
      <c r="CI39" s="657"/>
      <c r="CJ39" s="657"/>
      <c r="CK39" s="657"/>
      <c r="CL39" s="657"/>
      <c r="CM39" s="657"/>
      <c r="CN39" s="657"/>
      <c r="CO39" s="657"/>
      <c r="CP39" s="657"/>
      <c r="CQ39" s="658"/>
      <c r="CR39" s="659">
        <v>1445361</v>
      </c>
      <c r="CS39" s="669"/>
      <c r="CT39" s="669"/>
      <c r="CU39" s="669"/>
      <c r="CV39" s="669"/>
      <c r="CW39" s="669"/>
      <c r="CX39" s="669"/>
      <c r="CY39" s="670"/>
      <c r="CZ39" s="662">
        <v>9.6</v>
      </c>
      <c r="DA39" s="671"/>
      <c r="DB39" s="671"/>
      <c r="DC39" s="672"/>
      <c r="DD39" s="665">
        <v>1254725</v>
      </c>
      <c r="DE39" s="669"/>
      <c r="DF39" s="669"/>
      <c r="DG39" s="669"/>
      <c r="DH39" s="669"/>
      <c r="DI39" s="669"/>
      <c r="DJ39" s="669"/>
      <c r="DK39" s="670"/>
      <c r="DL39" s="665" t="s">
        <v>127</v>
      </c>
      <c r="DM39" s="669"/>
      <c r="DN39" s="669"/>
      <c r="DO39" s="669"/>
      <c r="DP39" s="669"/>
      <c r="DQ39" s="669"/>
      <c r="DR39" s="669"/>
      <c r="DS39" s="669"/>
      <c r="DT39" s="669"/>
      <c r="DU39" s="669"/>
      <c r="DV39" s="670"/>
      <c r="DW39" s="662" t="s">
        <v>127</v>
      </c>
      <c r="DX39" s="671"/>
      <c r="DY39" s="671"/>
      <c r="DZ39" s="671"/>
      <c r="EA39" s="671"/>
      <c r="EB39" s="671"/>
      <c r="EC39" s="698"/>
    </row>
    <row r="40" spans="2:133" ht="11.25" customHeight="1" x14ac:dyDescent="0.15">
      <c r="B40" s="656" t="s">
        <v>339</v>
      </c>
      <c r="C40" s="657"/>
      <c r="D40" s="657"/>
      <c r="E40" s="657"/>
      <c r="F40" s="657"/>
      <c r="G40" s="657"/>
      <c r="H40" s="657"/>
      <c r="I40" s="657"/>
      <c r="J40" s="657"/>
      <c r="K40" s="657"/>
      <c r="L40" s="657"/>
      <c r="M40" s="657"/>
      <c r="N40" s="657"/>
      <c r="O40" s="657"/>
      <c r="P40" s="657"/>
      <c r="Q40" s="658"/>
      <c r="R40" s="659">
        <v>1028100</v>
      </c>
      <c r="S40" s="660"/>
      <c r="T40" s="660"/>
      <c r="U40" s="660"/>
      <c r="V40" s="660"/>
      <c r="W40" s="660"/>
      <c r="X40" s="660"/>
      <c r="Y40" s="661"/>
      <c r="Z40" s="685">
        <v>6.4</v>
      </c>
      <c r="AA40" s="685"/>
      <c r="AB40" s="685"/>
      <c r="AC40" s="685"/>
      <c r="AD40" s="686" t="s">
        <v>127</v>
      </c>
      <c r="AE40" s="686"/>
      <c r="AF40" s="686"/>
      <c r="AG40" s="686"/>
      <c r="AH40" s="686"/>
      <c r="AI40" s="686"/>
      <c r="AJ40" s="686"/>
      <c r="AK40" s="686"/>
      <c r="AL40" s="662" t="s">
        <v>127</v>
      </c>
      <c r="AM40" s="663"/>
      <c r="AN40" s="663"/>
      <c r="AO40" s="687"/>
      <c r="AQ40" s="693" t="s">
        <v>340</v>
      </c>
      <c r="AR40" s="694"/>
      <c r="AS40" s="694"/>
      <c r="AT40" s="694"/>
      <c r="AU40" s="694"/>
      <c r="AV40" s="694"/>
      <c r="AW40" s="694"/>
      <c r="AX40" s="694"/>
      <c r="AY40" s="695"/>
      <c r="AZ40" s="659" t="s">
        <v>127</v>
      </c>
      <c r="BA40" s="660"/>
      <c r="BB40" s="660"/>
      <c r="BC40" s="660"/>
      <c r="BD40" s="669"/>
      <c r="BE40" s="669"/>
      <c r="BF40" s="696"/>
      <c r="BG40" s="699" t="s">
        <v>341</v>
      </c>
      <c r="BH40" s="700"/>
      <c r="BI40" s="700"/>
      <c r="BJ40" s="700"/>
      <c r="BK40" s="700"/>
      <c r="BL40" s="360"/>
      <c r="BM40" s="657" t="s">
        <v>342</v>
      </c>
      <c r="BN40" s="657"/>
      <c r="BO40" s="657"/>
      <c r="BP40" s="657"/>
      <c r="BQ40" s="657"/>
      <c r="BR40" s="657"/>
      <c r="BS40" s="657"/>
      <c r="BT40" s="657"/>
      <c r="BU40" s="658"/>
      <c r="BV40" s="659">
        <v>95</v>
      </c>
      <c r="BW40" s="660"/>
      <c r="BX40" s="660"/>
      <c r="BY40" s="660"/>
      <c r="BZ40" s="660"/>
      <c r="CA40" s="660"/>
      <c r="CB40" s="697"/>
      <c r="CD40" s="656" t="s">
        <v>343</v>
      </c>
      <c r="CE40" s="657"/>
      <c r="CF40" s="657"/>
      <c r="CG40" s="657"/>
      <c r="CH40" s="657"/>
      <c r="CI40" s="657"/>
      <c r="CJ40" s="657"/>
      <c r="CK40" s="657"/>
      <c r="CL40" s="657"/>
      <c r="CM40" s="657"/>
      <c r="CN40" s="657"/>
      <c r="CO40" s="657"/>
      <c r="CP40" s="657"/>
      <c r="CQ40" s="658"/>
      <c r="CR40" s="659">
        <v>241670</v>
      </c>
      <c r="CS40" s="660"/>
      <c r="CT40" s="660"/>
      <c r="CU40" s="660"/>
      <c r="CV40" s="660"/>
      <c r="CW40" s="660"/>
      <c r="CX40" s="660"/>
      <c r="CY40" s="661"/>
      <c r="CZ40" s="662">
        <v>1.6</v>
      </c>
      <c r="DA40" s="671"/>
      <c r="DB40" s="671"/>
      <c r="DC40" s="672"/>
      <c r="DD40" s="665" t="s">
        <v>127</v>
      </c>
      <c r="DE40" s="660"/>
      <c r="DF40" s="660"/>
      <c r="DG40" s="660"/>
      <c r="DH40" s="660"/>
      <c r="DI40" s="660"/>
      <c r="DJ40" s="660"/>
      <c r="DK40" s="661"/>
      <c r="DL40" s="665" t="s">
        <v>127</v>
      </c>
      <c r="DM40" s="660"/>
      <c r="DN40" s="660"/>
      <c r="DO40" s="660"/>
      <c r="DP40" s="660"/>
      <c r="DQ40" s="660"/>
      <c r="DR40" s="660"/>
      <c r="DS40" s="660"/>
      <c r="DT40" s="660"/>
      <c r="DU40" s="660"/>
      <c r="DV40" s="661"/>
      <c r="DW40" s="662" t="s">
        <v>127</v>
      </c>
      <c r="DX40" s="671"/>
      <c r="DY40" s="671"/>
      <c r="DZ40" s="671"/>
      <c r="EA40" s="671"/>
      <c r="EB40" s="671"/>
      <c r="EC40" s="698"/>
    </row>
    <row r="41" spans="2:133" ht="11.25" customHeight="1" x14ac:dyDescent="0.15">
      <c r="B41" s="656" t="s">
        <v>344</v>
      </c>
      <c r="C41" s="657"/>
      <c r="D41" s="657"/>
      <c r="E41" s="657"/>
      <c r="F41" s="657"/>
      <c r="G41" s="657"/>
      <c r="H41" s="657"/>
      <c r="I41" s="657"/>
      <c r="J41" s="657"/>
      <c r="K41" s="657"/>
      <c r="L41" s="657"/>
      <c r="M41" s="657"/>
      <c r="N41" s="657"/>
      <c r="O41" s="657"/>
      <c r="P41" s="657"/>
      <c r="Q41" s="658"/>
      <c r="R41" s="659" t="s">
        <v>127</v>
      </c>
      <c r="S41" s="660"/>
      <c r="T41" s="660"/>
      <c r="U41" s="660"/>
      <c r="V41" s="660"/>
      <c r="W41" s="660"/>
      <c r="X41" s="660"/>
      <c r="Y41" s="661"/>
      <c r="Z41" s="685" t="s">
        <v>127</v>
      </c>
      <c r="AA41" s="685"/>
      <c r="AB41" s="685"/>
      <c r="AC41" s="685"/>
      <c r="AD41" s="686" t="s">
        <v>127</v>
      </c>
      <c r="AE41" s="686"/>
      <c r="AF41" s="686"/>
      <c r="AG41" s="686"/>
      <c r="AH41" s="686"/>
      <c r="AI41" s="686"/>
      <c r="AJ41" s="686"/>
      <c r="AK41" s="686"/>
      <c r="AL41" s="662" t="s">
        <v>127</v>
      </c>
      <c r="AM41" s="663"/>
      <c r="AN41" s="663"/>
      <c r="AO41" s="687"/>
      <c r="AQ41" s="693" t="s">
        <v>345</v>
      </c>
      <c r="AR41" s="694"/>
      <c r="AS41" s="694"/>
      <c r="AT41" s="694"/>
      <c r="AU41" s="694"/>
      <c r="AV41" s="694"/>
      <c r="AW41" s="694"/>
      <c r="AX41" s="694"/>
      <c r="AY41" s="695"/>
      <c r="AZ41" s="659">
        <v>285750</v>
      </c>
      <c r="BA41" s="660"/>
      <c r="BB41" s="660"/>
      <c r="BC41" s="660"/>
      <c r="BD41" s="669"/>
      <c r="BE41" s="669"/>
      <c r="BF41" s="696"/>
      <c r="BG41" s="699"/>
      <c r="BH41" s="700"/>
      <c r="BI41" s="700"/>
      <c r="BJ41" s="700"/>
      <c r="BK41" s="700"/>
      <c r="BL41" s="360"/>
      <c r="BM41" s="657" t="s">
        <v>346</v>
      </c>
      <c r="BN41" s="657"/>
      <c r="BO41" s="657"/>
      <c r="BP41" s="657"/>
      <c r="BQ41" s="657"/>
      <c r="BR41" s="657"/>
      <c r="BS41" s="657"/>
      <c r="BT41" s="657"/>
      <c r="BU41" s="658"/>
      <c r="BV41" s="659" t="s">
        <v>127</v>
      </c>
      <c r="BW41" s="660"/>
      <c r="BX41" s="660"/>
      <c r="BY41" s="660"/>
      <c r="BZ41" s="660"/>
      <c r="CA41" s="660"/>
      <c r="CB41" s="697"/>
      <c r="CD41" s="656" t="s">
        <v>347</v>
      </c>
      <c r="CE41" s="657"/>
      <c r="CF41" s="657"/>
      <c r="CG41" s="657"/>
      <c r="CH41" s="657"/>
      <c r="CI41" s="657"/>
      <c r="CJ41" s="657"/>
      <c r="CK41" s="657"/>
      <c r="CL41" s="657"/>
      <c r="CM41" s="657"/>
      <c r="CN41" s="657"/>
      <c r="CO41" s="657"/>
      <c r="CP41" s="657"/>
      <c r="CQ41" s="658"/>
      <c r="CR41" s="659" t="s">
        <v>127</v>
      </c>
      <c r="CS41" s="669"/>
      <c r="CT41" s="669"/>
      <c r="CU41" s="669"/>
      <c r="CV41" s="669"/>
      <c r="CW41" s="669"/>
      <c r="CX41" s="669"/>
      <c r="CY41" s="670"/>
      <c r="CZ41" s="662" t="s">
        <v>127</v>
      </c>
      <c r="DA41" s="671"/>
      <c r="DB41" s="671"/>
      <c r="DC41" s="672"/>
      <c r="DD41" s="665" t="s">
        <v>127</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348</v>
      </c>
      <c r="C42" s="657"/>
      <c r="D42" s="657"/>
      <c r="E42" s="657"/>
      <c r="F42" s="657"/>
      <c r="G42" s="657"/>
      <c r="H42" s="657"/>
      <c r="I42" s="657"/>
      <c r="J42" s="657"/>
      <c r="K42" s="657"/>
      <c r="L42" s="657"/>
      <c r="M42" s="657"/>
      <c r="N42" s="657"/>
      <c r="O42" s="657"/>
      <c r="P42" s="657"/>
      <c r="Q42" s="658"/>
      <c r="R42" s="659" t="s">
        <v>127</v>
      </c>
      <c r="S42" s="660"/>
      <c r="T42" s="660"/>
      <c r="U42" s="660"/>
      <c r="V42" s="660"/>
      <c r="W42" s="660"/>
      <c r="X42" s="660"/>
      <c r="Y42" s="661"/>
      <c r="Z42" s="685" t="s">
        <v>127</v>
      </c>
      <c r="AA42" s="685"/>
      <c r="AB42" s="685"/>
      <c r="AC42" s="685"/>
      <c r="AD42" s="686" t="s">
        <v>127</v>
      </c>
      <c r="AE42" s="686"/>
      <c r="AF42" s="686"/>
      <c r="AG42" s="686"/>
      <c r="AH42" s="686"/>
      <c r="AI42" s="686"/>
      <c r="AJ42" s="686"/>
      <c r="AK42" s="686"/>
      <c r="AL42" s="662" t="s">
        <v>127</v>
      </c>
      <c r="AM42" s="663"/>
      <c r="AN42" s="663"/>
      <c r="AO42" s="687"/>
      <c r="AQ42" s="690" t="s">
        <v>336</v>
      </c>
      <c r="AR42" s="691"/>
      <c r="AS42" s="691"/>
      <c r="AT42" s="691"/>
      <c r="AU42" s="691"/>
      <c r="AV42" s="691"/>
      <c r="AW42" s="691"/>
      <c r="AX42" s="691"/>
      <c r="AY42" s="692"/>
      <c r="AZ42" s="639">
        <v>912147</v>
      </c>
      <c r="BA42" s="673"/>
      <c r="BB42" s="673"/>
      <c r="BC42" s="673"/>
      <c r="BD42" s="640"/>
      <c r="BE42" s="640"/>
      <c r="BF42" s="688"/>
      <c r="BG42" s="701"/>
      <c r="BH42" s="702"/>
      <c r="BI42" s="702"/>
      <c r="BJ42" s="702"/>
      <c r="BK42" s="702"/>
      <c r="BL42" s="357"/>
      <c r="BM42" s="637" t="s">
        <v>349</v>
      </c>
      <c r="BN42" s="637"/>
      <c r="BO42" s="637"/>
      <c r="BP42" s="637"/>
      <c r="BQ42" s="637"/>
      <c r="BR42" s="637"/>
      <c r="BS42" s="637"/>
      <c r="BT42" s="637"/>
      <c r="BU42" s="638"/>
      <c r="BV42" s="639">
        <v>342</v>
      </c>
      <c r="BW42" s="673"/>
      <c r="BX42" s="673"/>
      <c r="BY42" s="673"/>
      <c r="BZ42" s="673"/>
      <c r="CA42" s="673"/>
      <c r="CB42" s="689"/>
      <c r="CD42" s="656" t="s">
        <v>350</v>
      </c>
      <c r="CE42" s="657"/>
      <c r="CF42" s="657"/>
      <c r="CG42" s="657"/>
      <c r="CH42" s="657"/>
      <c r="CI42" s="657"/>
      <c r="CJ42" s="657"/>
      <c r="CK42" s="657"/>
      <c r="CL42" s="657"/>
      <c r="CM42" s="657"/>
      <c r="CN42" s="657"/>
      <c r="CO42" s="657"/>
      <c r="CP42" s="657"/>
      <c r="CQ42" s="658"/>
      <c r="CR42" s="659">
        <v>1157215</v>
      </c>
      <c r="CS42" s="669"/>
      <c r="CT42" s="669"/>
      <c r="CU42" s="669"/>
      <c r="CV42" s="669"/>
      <c r="CW42" s="669"/>
      <c r="CX42" s="669"/>
      <c r="CY42" s="670"/>
      <c r="CZ42" s="662">
        <v>7.7</v>
      </c>
      <c r="DA42" s="671"/>
      <c r="DB42" s="671"/>
      <c r="DC42" s="672"/>
      <c r="DD42" s="665">
        <v>423011</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351</v>
      </c>
      <c r="C43" s="657"/>
      <c r="D43" s="657"/>
      <c r="E43" s="657"/>
      <c r="F43" s="657"/>
      <c r="G43" s="657"/>
      <c r="H43" s="657"/>
      <c r="I43" s="657"/>
      <c r="J43" s="657"/>
      <c r="K43" s="657"/>
      <c r="L43" s="657"/>
      <c r="M43" s="657"/>
      <c r="N43" s="657"/>
      <c r="O43" s="657"/>
      <c r="P43" s="657"/>
      <c r="Q43" s="658"/>
      <c r="R43" s="659">
        <v>591000</v>
      </c>
      <c r="S43" s="660"/>
      <c r="T43" s="660"/>
      <c r="U43" s="660"/>
      <c r="V43" s="660"/>
      <c r="W43" s="660"/>
      <c r="X43" s="660"/>
      <c r="Y43" s="661"/>
      <c r="Z43" s="685">
        <v>3.7</v>
      </c>
      <c r="AA43" s="685"/>
      <c r="AB43" s="685"/>
      <c r="AC43" s="685"/>
      <c r="AD43" s="686" t="s">
        <v>127</v>
      </c>
      <c r="AE43" s="686"/>
      <c r="AF43" s="686"/>
      <c r="AG43" s="686"/>
      <c r="AH43" s="686"/>
      <c r="AI43" s="686"/>
      <c r="AJ43" s="686"/>
      <c r="AK43" s="686"/>
      <c r="AL43" s="662" t="s">
        <v>127</v>
      </c>
      <c r="AM43" s="663"/>
      <c r="AN43" s="663"/>
      <c r="AO43" s="687"/>
      <c r="CD43" s="656" t="s">
        <v>352</v>
      </c>
      <c r="CE43" s="657"/>
      <c r="CF43" s="657"/>
      <c r="CG43" s="657"/>
      <c r="CH43" s="657"/>
      <c r="CI43" s="657"/>
      <c r="CJ43" s="657"/>
      <c r="CK43" s="657"/>
      <c r="CL43" s="657"/>
      <c r="CM43" s="657"/>
      <c r="CN43" s="657"/>
      <c r="CO43" s="657"/>
      <c r="CP43" s="657"/>
      <c r="CQ43" s="658"/>
      <c r="CR43" s="659">
        <v>96684</v>
      </c>
      <c r="CS43" s="669"/>
      <c r="CT43" s="669"/>
      <c r="CU43" s="669"/>
      <c r="CV43" s="669"/>
      <c r="CW43" s="669"/>
      <c r="CX43" s="669"/>
      <c r="CY43" s="670"/>
      <c r="CZ43" s="662">
        <v>0.6</v>
      </c>
      <c r="DA43" s="671"/>
      <c r="DB43" s="671"/>
      <c r="DC43" s="672"/>
      <c r="DD43" s="665">
        <v>96684</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353</v>
      </c>
      <c r="C44" s="637"/>
      <c r="D44" s="637"/>
      <c r="E44" s="637"/>
      <c r="F44" s="637"/>
      <c r="G44" s="637"/>
      <c r="H44" s="637"/>
      <c r="I44" s="637"/>
      <c r="J44" s="637"/>
      <c r="K44" s="637"/>
      <c r="L44" s="637"/>
      <c r="M44" s="637"/>
      <c r="N44" s="637"/>
      <c r="O44" s="637"/>
      <c r="P44" s="637"/>
      <c r="Q44" s="638"/>
      <c r="R44" s="639">
        <v>16047903</v>
      </c>
      <c r="S44" s="673"/>
      <c r="T44" s="673"/>
      <c r="U44" s="673"/>
      <c r="V44" s="673"/>
      <c r="W44" s="673"/>
      <c r="X44" s="673"/>
      <c r="Y44" s="674"/>
      <c r="Z44" s="675">
        <v>100</v>
      </c>
      <c r="AA44" s="675"/>
      <c r="AB44" s="675"/>
      <c r="AC44" s="675"/>
      <c r="AD44" s="676">
        <v>7921127</v>
      </c>
      <c r="AE44" s="676"/>
      <c r="AF44" s="676"/>
      <c r="AG44" s="676"/>
      <c r="AH44" s="676"/>
      <c r="AI44" s="676"/>
      <c r="AJ44" s="676"/>
      <c r="AK44" s="676"/>
      <c r="AL44" s="642">
        <v>100</v>
      </c>
      <c r="AM44" s="677"/>
      <c r="AN44" s="677"/>
      <c r="AO44" s="678"/>
      <c r="CD44" s="679" t="s">
        <v>301</v>
      </c>
      <c r="CE44" s="680"/>
      <c r="CF44" s="656" t="s">
        <v>354</v>
      </c>
      <c r="CG44" s="657"/>
      <c r="CH44" s="657"/>
      <c r="CI44" s="657"/>
      <c r="CJ44" s="657"/>
      <c r="CK44" s="657"/>
      <c r="CL44" s="657"/>
      <c r="CM44" s="657"/>
      <c r="CN44" s="657"/>
      <c r="CO44" s="657"/>
      <c r="CP44" s="657"/>
      <c r="CQ44" s="658"/>
      <c r="CR44" s="659">
        <v>1157215</v>
      </c>
      <c r="CS44" s="660"/>
      <c r="CT44" s="660"/>
      <c r="CU44" s="660"/>
      <c r="CV44" s="660"/>
      <c r="CW44" s="660"/>
      <c r="CX44" s="660"/>
      <c r="CY44" s="661"/>
      <c r="CZ44" s="662">
        <v>7.7</v>
      </c>
      <c r="DA44" s="663"/>
      <c r="DB44" s="663"/>
      <c r="DC44" s="664"/>
      <c r="DD44" s="665">
        <v>423011</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355</v>
      </c>
      <c r="CG45" s="657"/>
      <c r="CH45" s="657"/>
      <c r="CI45" s="657"/>
      <c r="CJ45" s="657"/>
      <c r="CK45" s="657"/>
      <c r="CL45" s="657"/>
      <c r="CM45" s="657"/>
      <c r="CN45" s="657"/>
      <c r="CO45" s="657"/>
      <c r="CP45" s="657"/>
      <c r="CQ45" s="658"/>
      <c r="CR45" s="659">
        <v>267495</v>
      </c>
      <c r="CS45" s="669"/>
      <c r="CT45" s="669"/>
      <c r="CU45" s="669"/>
      <c r="CV45" s="669"/>
      <c r="CW45" s="669"/>
      <c r="CX45" s="669"/>
      <c r="CY45" s="670"/>
      <c r="CZ45" s="662">
        <v>1.8</v>
      </c>
      <c r="DA45" s="671"/>
      <c r="DB45" s="671"/>
      <c r="DC45" s="672"/>
      <c r="DD45" s="665">
        <v>26620</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356</v>
      </c>
      <c r="CD46" s="681"/>
      <c r="CE46" s="682"/>
      <c r="CF46" s="656" t="s">
        <v>357</v>
      </c>
      <c r="CG46" s="657"/>
      <c r="CH46" s="657"/>
      <c r="CI46" s="657"/>
      <c r="CJ46" s="657"/>
      <c r="CK46" s="657"/>
      <c r="CL46" s="657"/>
      <c r="CM46" s="657"/>
      <c r="CN46" s="657"/>
      <c r="CO46" s="657"/>
      <c r="CP46" s="657"/>
      <c r="CQ46" s="658"/>
      <c r="CR46" s="659">
        <v>886220</v>
      </c>
      <c r="CS46" s="660"/>
      <c r="CT46" s="660"/>
      <c r="CU46" s="660"/>
      <c r="CV46" s="660"/>
      <c r="CW46" s="660"/>
      <c r="CX46" s="660"/>
      <c r="CY46" s="661"/>
      <c r="CZ46" s="662">
        <v>5.9</v>
      </c>
      <c r="DA46" s="663"/>
      <c r="DB46" s="663"/>
      <c r="DC46" s="664"/>
      <c r="DD46" s="665">
        <v>395591</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358</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359</v>
      </c>
      <c r="CG47" s="657"/>
      <c r="CH47" s="657"/>
      <c r="CI47" s="657"/>
      <c r="CJ47" s="657"/>
      <c r="CK47" s="657"/>
      <c r="CL47" s="657"/>
      <c r="CM47" s="657"/>
      <c r="CN47" s="657"/>
      <c r="CO47" s="657"/>
      <c r="CP47" s="657"/>
      <c r="CQ47" s="658"/>
      <c r="CR47" s="659" t="s">
        <v>127</v>
      </c>
      <c r="CS47" s="669"/>
      <c r="CT47" s="669"/>
      <c r="CU47" s="669"/>
      <c r="CV47" s="669"/>
      <c r="CW47" s="669"/>
      <c r="CX47" s="669"/>
      <c r="CY47" s="670"/>
      <c r="CZ47" s="662" t="s">
        <v>127</v>
      </c>
      <c r="DA47" s="671"/>
      <c r="DB47" s="671"/>
      <c r="DC47" s="672"/>
      <c r="DD47" s="665" t="s">
        <v>127</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360</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361</v>
      </c>
      <c r="CG48" s="657"/>
      <c r="CH48" s="657"/>
      <c r="CI48" s="657"/>
      <c r="CJ48" s="657"/>
      <c r="CK48" s="657"/>
      <c r="CL48" s="657"/>
      <c r="CM48" s="657"/>
      <c r="CN48" s="657"/>
      <c r="CO48" s="657"/>
      <c r="CP48" s="657"/>
      <c r="CQ48" s="658"/>
      <c r="CR48" s="659" t="s">
        <v>127</v>
      </c>
      <c r="CS48" s="660"/>
      <c r="CT48" s="660"/>
      <c r="CU48" s="660"/>
      <c r="CV48" s="660"/>
      <c r="CW48" s="660"/>
      <c r="CX48" s="660"/>
      <c r="CY48" s="661"/>
      <c r="CZ48" s="662" t="s">
        <v>127</v>
      </c>
      <c r="DA48" s="663"/>
      <c r="DB48" s="663"/>
      <c r="DC48" s="664"/>
      <c r="DD48" s="665" t="s">
        <v>127</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1"/>
      <c r="CD49" s="636" t="s">
        <v>362</v>
      </c>
      <c r="CE49" s="637"/>
      <c r="CF49" s="637"/>
      <c r="CG49" s="637"/>
      <c r="CH49" s="637"/>
      <c r="CI49" s="637"/>
      <c r="CJ49" s="637"/>
      <c r="CK49" s="637"/>
      <c r="CL49" s="637"/>
      <c r="CM49" s="637"/>
      <c r="CN49" s="637"/>
      <c r="CO49" s="637"/>
      <c r="CP49" s="637"/>
      <c r="CQ49" s="638"/>
      <c r="CR49" s="639">
        <v>14986448</v>
      </c>
      <c r="CS49" s="640"/>
      <c r="CT49" s="640"/>
      <c r="CU49" s="640"/>
      <c r="CV49" s="640"/>
      <c r="CW49" s="640"/>
      <c r="CX49" s="640"/>
      <c r="CY49" s="641"/>
      <c r="CZ49" s="642">
        <v>100</v>
      </c>
      <c r="DA49" s="643"/>
      <c r="DB49" s="643"/>
      <c r="DC49" s="644"/>
      <c r="DD49" s="645">
        <v>9776329</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1"/>
    </row>
  </sheetData>
  <sheetProtection algorithmName="SHA-512" hashValue="Y4+ykYKEpjxq/kYvbtuHiCrt2AKmR7ndb7WocjL4dnMJQsIgzYlQyphIsrklKVybMqx0QOj1cmkqmu8sVvI+UA==" saltValue="CVyP/38KzhVtcCNopy+rj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7" sqref="B7:P7"/>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36" t="s">
        <v>363</v>
      </c>
      <c r="B2" s="1136"/>
      <c r="C2" s="1136"/>
      <c r="D2" s="1136"/>
      <c r="E2" s="1136"/>
      <c r="F2" s="1136"/>
      <c r="G2" s="1136"/>
      <c r="H2" s="1136"/>
      <c r="I2" s="1136"/>
      <c r="J2" s="1136"/>
      <c r="K2" s="1136"/>
      <c r="L2" s="1136"/>
      <c r="M2" s="1136"/>
      <c r="N2" s="1136"/>
      <c r="O2" s="1136"/>
      <c r="P2" s="1136"/>
      <c r="Q2" s="1136"/>
      <c r="R2" s="1136"/>
      <c r="S2" s="1136"/>
      <c r="T2" s="1136"/>
      <c r="U2" s="1136"/>
      <c r="V2" s="1136"/>
      <c r="W2" s="1136"/>
      <c r="X2" s="1136"/>
      <c r="Y2" s="1136"/>
      <c r="Z2" s="1136"/>
      <c r="AA2" s="1136"/>
      <c r="AB2" s="1136"/>
      <c r="AC2" s="1136"/>
      <c r="AD2" s="1136"/>
      <c r="AE2" s="1136"/>
      <c r="AF2" s="1136"/>
      <c r="AG2" s="1136"/>
      <c r="AH2" s="1136"/>
      <c r="AI2" s="1136"/>
      <c r="AJ2" s="1136"/>
      <c r="AK2" s="1136"/>
      <c r="AL2" s="1136"/>
      <c r="AM2" s="1136"/>
      <c r="AN2" s="1136"/>
      <c r="AO2" s="1136"/>
      <c r="AP2" s="1136"/>
      <c r="AQ2" s="1136"/>
      <c r="AR2" s="1136"/>
      <c r="AS2" s="1136"/>
      <c r="AT2" s="1136"/>
      <c r="AU2" s="1136"/>
      <c r="AV2" s="1136"/>
      <c r="AW2" s="1136"/>
      <c r="AX2" s="1136"/>
      <c r="AY2" s="1136"/>
      <c r="AZ2" s="1136"/>
      <c r="BA2" s="1136"/>
      <c r="BB2" s="1136"/>
      <c r="BC2" s="1136"/>
      <c r="BD2" s="1136"/>
      <c r="BE2" s="1136"/>
      <c r="BF2" s="1136"/>
      <c r="BG2" s="1136"/>
      <c r="BH2" s="1136"/>
      <c r="BI2" s="113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37" t="s">
        <v>364</v>
      </c>
      <c r="DK2" s="1138"/>
      <c r="DL2" s="1138"/>
      <c r="DM2" s="1138"/>
      <c r="DN2" s="1138"/>
      <c r="DO2" s="1139"/>
      <c r="DP2" s="219"/>
      <c r="DQ2" s="1137" t="s">
        <v>365</v>
      </c>
      <c r="DR2" s="1138"/>
      <c r="DS2" s="1138"/>
      <c r="DT2" s="1138"/>
      <c r="DU2" s="1138"/>
      <c r="DV2" s="1138"/>
      <c r="DW2" s="1138"/>
      <c r="DX2" s="1138"/>
      <c r="DY2" s="1138"/>
      <c r="DZ2" s="113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89" t="s">
        <v>366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3"/>
      <c r="BA4" s="223"/>
      <c r="BB4" s="223"/>
      <c r="BC4" s="223"/>
      <c r="BD4" s="223"/>
      <c r="BE4" s="224"/>
      <c r="BF4" s="224"/>
      <c r="BG4" s="224"/>
      <c r="BH4" s="224"/>
      <c r="BI4" s="224"/>
      <c r="BJ4" s="224"/>
      <c r="BK4" s="224"/>
      <c r="BL4" s="224"/>
      <c r="BM4" s="224"/>
      <c r="BN4" s="224"/>
      <c r="BO4" s="224"/>
      <c r="BP4" s="224"/>
      <c r="BQ4" s="763" t="s">
        <v>367</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5" t="s">
        <v>368</v>
      </c>
      <c r="B5" s="1026"/>
      <c r="C5" s="1026"/>
      <c r="D5" s="1026"/>
      <c r="E5" s="1026"/>
      <c r="F5" s="1026"/>
      <c r="G5" s="1026"/>
      <c r="H5" s="1026"/>
      <c r="I5" s="1026"/>
      <c r="J5" s="1026"/>
      <c r="K5" s="1026"/>
      <c r="L5" s="1026"/>
      <c r="M5" s="1026"/>
      <c r="N5" s="1026"/>
      <c r="O5" s="1026"/>
      <c r="P5" s="1027"/>
      <c r="Q5" s="1031" t="s">
        <v>369</v>
      </c>
      <c r="R5" s="1032"/>
      <c r="S5" s="1032"/>
      <c r="T5" s="1032"/>
      <c r="U5" s="1033"/>
      <c r="V5" s="1031" t="s">
        <v>370</v>
      </c>
      <c r="W5" s="1032"/>
      <c r="X5" s="1032"/>
      <c r="Y5" s="1032"/>
      <c r="Z5" s="1033"/>
      <c r="AA5" s="1031" t="s">
        <v>371</v>
      </c>
      <c r="AB5" s="1032"/>
      <c r="AC5" s="1032"/>
      <c r="AD5" s="1032"/>
      <c r="AE5" s="1032"/>
      <c r="AF5" s="1140" t="s">
        <v>372</v>
      </c>
      <c r="AG5" s="1032"/>
      <c r="AH5" s="1032"/>
      <c r="AI5" s="1032"/>
      <c r="AJ5" s="1045"/>
      <c r="AK5" s="1032" t="s">
        <v>373</v>
      </c>
      <c r="AL5" s="1032"/>
      <c r="AM5" s="1032"/>
      <c r="AN5" s="1032"/>
      <c r="AO5" s="1033"/>
      <c r="AP5" s="1031" t="s">
        <v>374</v>
      </c>
      <c r="AQ5" s="1032"/>
      <c r="AR5" s="1032"/>
      <c r="AS5" s="1032"/>
      <c r="AT5" s="1033"/>
      <c r="AU5" s="1031" t="s">
        <v>375</v>
      </c>
      <c r="AV5" s="1032"/>
      <c r="AW5" s="1032"/>
      <c r="AX5" s="1032"/>
      <c r="AY5" s="1045"/>
      <c r="AZ5" s="223"/>
      <c r="BA5" s="223"/>
      <c r="BB5" s="223"/>
      <c r="BC5" s="223"/>
      <c r="BD5" s="223"/>
      <c r="BE5" s="224"/>
      <c r="BF5" s="224"/>
      <c r="BG5" s="224"/>
      <c r="BH5" s="224"/>
      <c r="BI5" s="224"/>
      <c r="BJ5" s="224"/>
      <c r="BK5" s="224"/>
      <c r="BL5" s="224"/>
      <c r="BM5" s="224"/>
      <c r="BN5" s="224"/>
      <c r="BO5" s="224"/>
      <c r="BP5" s="224"/>
      <c r="BQ5" s="1025" t="s">
        <v>376</v>
      </c>
      <c r="BR5" s="1026"/>
      <c r="BS5" s="1026"/>
      <c r="BT5" s="1026"/>
      <c r="BU5" s="1026"/>
      <c r="BV5" s="1026"/>
      <c r="BW5" s="1026"/>
      <c r="BX5" s="1026"/>
      <c r="BY5" s="1026"/>
      <c r="BZ5" s="1026"/>
      <c r="CA5" s="1026"/>
      <c r="CB5" s="1026"/>
      <c r="CC5" s="1026"/>
      <c r="CD5" s="1026"/>
      <c r="CE5" s="1026"/>
      <c r="CF5" s="1026"/>
      <c r="CG5" s="1027"/>
      <c r="CH5" s="1031" t="s">
        <v>377</v>
      </c>
      <c r="CI5" s="1032"/>
      <c r="CJ5" s="1032"/>
      <c r="CK5" s="1032"/>
      <c r="CL5" s="1033"/>
      <c r="CM5" s="1031" t="s">
        <v>378</v>
      </c>
      <c r="CN5" s="1032"/>
      <c r="CO5" s="1032"/>
      <c r="CP5" s="1032"/>
      <c r="CQ5" s="1033"/>
      <c r="CR5" s="1031" t="s">
        <v>379</v>
      </c>
      <c r="CS5" s="1032"/>
      <c r="CT5" s="1032"/>
      <c r="CU5" s="1032"/>
      <c r="CV5" s="1033"/>
      <c r="CW5" s="1031" t="s">
        <v>380</v>
      </c>
      <c r="CX5" s="1032"/>
      <c r="CY5" s="1032"/>
      <c r="CZ5" s="1032"/>
      <c r="DA5" s="1033"/>
      <c r="DB5" s="1031" t="s">
        <v>381</v>
      </c>
      <c r="DC5" s="1032"/>
      <c r="DD5" s="1032"/>
      <c r="DE5" s="1032"/>
      <c r="DF5" s="1033"/>
      <c r="DG5" s="1130" t="s">
        <v>382</v>
      </c>
      <c r="DH5" s="1131"/>
      <c r="DI5" s="1131"/>
      <c r="DJ5" s="1131"/>
      <c r="DK5" s="1132"/>
      <c r="DL5" s="1130" t="s">
        <v>383</v>
      </c>
      <c r="DM5" s="1131"/>
      <c r="DN5" s="1131"/>
      <c r="DO5" s="1131"/>
      <c r="DP5" s="1132"/>
      <c r="DQ5" s="1031" t="s">
        <v>384</v>
      </c>
      <c r="DR5" s="1032"/>
      <c r="DS5" s="1032"/>
      <c r="DT5" s="1032"/>
      <c r="DU5" s="1033"/>
      <c r="DV5" s="1031" t="s">
        <v>375</v>
      </c>
      <c r="DW5" s="1032"/>
      <c r="DX5" s="1032"/>
      <c r="DY5" s="1032"/>
      <c r="DZ5" s="1045"/>
      <c r="EA5" s="225"/>
    </row>
    <row r="6" spans="1:131" s="226"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1"/>
      <c r="AG6" s="1035"/>
      <c r="AH6" s="1035"/>
      <c r="AI6" s="1035"/>
      <c r="AJ6" s="1046"/>
      <c r="AK6" s="1035"/>
      <c r="AL6" s="1035"/>
      <c r="AM6" s="1035"/>
      <c r="AN6" s="1035"/>
      <c r="AO6" s="1036"/>
      <c r="AP6" s="1034"/>
      <c r="AQ6" s="1035"/>
      <c r="AR6" s="1035"/>
      <c r="AS6" s="1035"/>
      <c r="AT6" s="1036"/>
      <c r="AU6" s="1034"/>
      <c r="AV6" s="1035"/>
      <c r="AW6" s="1035"/>
      <c r="AX6" s="1035"/>
      <c r="AY6" s="1046"/>
      <c r="AZ6" s="223"/>
      <c r="BA6" s="223"/>
      <c r="BB6" s="223"/>
      <c r="BC6" s="223"/>
      <c r="BD6" s="223"/>
      <c r="BE6" s="224"/>
      <c r="BF6" s="224"/>
      <c r="BG6" s="224"/>
      <c r="BH6" s="224"/>
      <c r="BI6" s="224"/>
      <c r="BJ6" s="224"/>
      <c r="BK6" s="224"/>
      <c r="BL6" s="224"/>
      <c r="BM6" s="224"/>
      <c r="BN6" s="224"/>
      <c r="BO6" s="224"/>
      <c r="BP6" s="224"/>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3"/>
      <c r="DH6" s="1134"/>
      <c r="DI6" s="1134"/>
      <c r="DJ6" s="1134"/>
      <c r="DK6" s="1135"/>
      <c r="DL6" s="1133"/>
      <c r="DM6" s="1134"/>
      <c r="DN6" s="1134"/>
      <c r="DO6" s="1134"/>
      <c r="DP6" s="1135"/>
      <c r="DQ6" s="1034"/>
      <c r="DR6" s="1035"/>
      <c r="DS6" s="1035"/>
      <c r="DT6" s="1035"/>
      <c r="DU6" s="1036"/>
      <c r="DV6" s="1034"/>
      <c r="DW6" s="1035"/>
      <c r="DX6" s="1035"/>
      <c r="DY6" s="1035"/>
      <c r="DZ6" s="1046"/>
      <c r="EA6" s="225"/>
    </row>
    <row r="7" spans="1:131" s="226" customFormat="1" ht="26.25" customHeight="1" thickTop="1" x14ac:dyDescent="0.15">
      <c r="A7" s="227">
        <v>1</v>
      </c>
      <c r="B7" s="1077" t="s">
        <v>385</v>
      </c>
      <c r="C7" s="1078"/>
      <c r="D7" s="1078"/>
      <c r="E7" s="1078"/>
      <c r="F7" s="1078"/>
      <c r="G7" s="1078"/>
      <c r="H7" s="1078"/>
      <c r="I7" s="1078"/>
      <c r="J7" s="1078"/>
      <c r="K7" s="1078"/>
      <c r="L7" s="1078"/>
      <c r="M7" s="1078"/>
      <c r="N7" s="1078"/>
      <c r="O7" s="1078"/>
      <c r="P7" s="1079"/>
      <c r="Q7" s="1117">
        <v>16036</v>
      </c>
      <c r="R7" s="1118"/>
      <c r="S7" s="1118"/>
      <c r="T7" s="1118"/>
      <c r="U7" s="1118"/>
      <c r="V7" s="1118">
        <v>14979</v>
      </c>
      <c r="W7" s="1118"/>
      <c r="X7" s="1118"/>
      <c r="Y7" s="1118"/>
      <c r="Z7" s="1118"/>
      <c r="AA7" s="1118">
        <v>1057</v>
      </c>
      <c r="AB7" s="1118"/>
      <c r="AC7" s="1118"/>
      <c r="AD7" s="1118"/>
      <c r="AE7" s="1119"/>
      <c r="AF7" s="1120">
        <v>1007</v>
      </c>
      <c r="AG7" s="1121"/>
      <c r="AH7" s="1121"/>
      <c r="AI7" s="1121"/>
      <c r="AJ7" s="1122"/>
      <c r="AK7" s="1123">
        <v>241</v>
      </c>
      <c r="AL7" s="1124"/>
      <c r="AM7" s="1124"/>
      <c r="AN7" s="1124"/>
      <c r="AO7" s="1124"/>
      <c r="AP7" s="1124">
        <v>12418</v>
      </c>
      <c r="AQ7" s="1124"/>
      <c r="AR7" s="1124"/>
      <c r="AS7" s="1124"/>
      <c r="AT7" s="1124"/>
      <c r="AU7" s="1125"/>
      <c r="AV7" s="1125"/>
      <c r="AW7" s="1125"/>
      <c r="AX7" s="1125"/>
      <c r="AY7" s="1126"/>
      <c r="AZ7" s="223"/>
      <c r="BA7" s="223"/>
      <c r="BB7" s="223"/>
      <c r="BC7" s="223"/>
      <c r="BD7" s="223"/>
      <c r="BE7" s="224"/>
      <c r="BF7" s="224"/>
      <c r="BG7" s="224"/>
      <c r="BH7" s="224"/>
      <c r="BI7" s="224"/>
      <c r="BJ7" s="224"/>
      <c r="BK7" s="224"/>
      <c r="BL7" s="224"/>
      <c r="BM7" s="224"/>
      <c r="BN7" s="224"/>
      <c r="BO7" s="224"/>
      <c r="BP7" s="224"/>
      <c r="BQ7" s="227">
        <v>1</v>
      </c>
      <c r="BR7" s="228"/>
      <c r="BS7" s="1127" t="s">
        <v>591</v>
      </c>
      <c r="BT7" s="1128"/>
      <c r="BU7" s="1128"/>
      <c r="BV7" s="1128"/>
      <c r="BW7" s="1128"/>
      <c r="BX7" s="1128"/>
      <c r="BY7" s="1128"/>
      <c r="BZ7" s="1128"/>
      <c r="CA7" s="1128"/>
      <c r="CB7" s="1128"/>
      <c r="CC7" s="1128"/>
      <c r="CD7" s="1128"/>
      <c r="CE7" s="1128"/>
      <c r="CF7" s="1128"/>
      <c r="CG7" s="1129"/>
      <c r="CH7" s="1114">
        <v>0</v>
      </c>
      <c r="CI7" s="1115"/>
      <c r="CJ7" s="1115"/>
      <c r="CK7" s="1115"/>
      <c r="CL7" s="1116"/>
      <c r="CM7" s="1114">
        <v>30</v>
      </c>
      <c r="CN7" s="1115"/>
      <c r="CO7" s="1115"/>
      <c r="CP7" s="1115"/>
      <c r="CQ7" s="1116"/>
      <c r="CR7" s="1114">
        <v>20</v>
      </c>
      <c r="CS7" s="1115"/>
      <c r="CT7" s="1115"/>
      <c r="CU7" s="1115"/>
      <c r="CV7" s="1116"/>
      <c r="CW7" s="1114">
        <v>10</v>
      </c>
      <c r="CX7" s="1115"/>
      <c r="CY7" s="1115"/>
      <c r="CZ7" s="1115"/>
      <c r="DA7" s="1116"/>
      <c r="DB7" s="1114" t="s">
        <v>583</v>
      </c>
      <c r="DC7" s="1115"/>
      <c r="DD7" s="1115"/>
      <c r="DE7" s="1115"/>
      <c r="DF7" s="1116"/>
      <c r="DG7" s="1114" t="s">
        <v>594</v>
      </c>
      <c r="DH7" s="1115"/>
      <c r="DI7" s="1115"/>
      <c r="DJ7" s="1115"/>
      <c r="DK7" s="1116"/>
      <c r="DL7" s="1114" t="s">
        <v>579</v>
      </c>
      <c r="DM7" s="1115"/>
      <c r="DN7" s="1115"/>
      <c r="DO7" s="1115"/>
      <c r="DP7" s="1116"/>
      <c r="DQ7" s="1114" t="s">
        <v>583</v>
      </c>
      <c r="DR7" s="1115"/>
      <c r="DS7" s="1115"/>
      <c r="DT7" s="1115"/>
      <c r="DU7" s="1116"/>
      <c r="DV7" s="1127"/>
      <c r="DW7" s="1128"/>
      <c r="DX7" s="1128"/>
      <c r="DY7" s="1128"/>
      <c r="DZ7" s="1145"/>
      <c r="EA7" s="225"/>
    </row>
    <row r="8" spans="1:131" s="226" customFormat="1" ht="26.25" customHeight="1" x14ac:dyDescent="0.15">
      <c r="A8" s="229">
        <v>2</v>
      </c>
      <c r="B8" s="1060" t="s">
        <v>386</v>
      </c>
      <c r="C8" s="1061"/>
      <c r="D8" s="1061"/>
      <c r="E8" s="1061"/>
      <c r="F8" s="1061"/>
      <c r="G8" s="1061"/>
      <c r="H8" s="1061"/>
      <c r="I8" s="1061"/>
      <c r="J8" s="1061"/>
      <c r="K8" s="1061"/>
      <c r="L8" s="1061"/>
      <c r="M8" s="1061"/>
      <c r="N8" s="1061"/>
      <c r="O8" s="1061"/>
      <c r="P8" s="1062"/>
      <c r="Q8" s="1068">
        <v>12</v>
      </c>
      <c r="R8" s="1069"/>
      <c r="S8" s="1069"/>
      <c r="T8" s="1069"/>
      <c r="U8" s="1069"/>
      <c r="V8" s="1069">
        <v>8</v>
      </c>
      <c r="W8" s="1069"/>
      <c r="X8" s="1069"/>
      <c r="Y8" s="1069"/>
      <c r="Z8" s="1069"/>
      <c r="AA8" s="1069">
        <v>4</v>
      </c>
      <c r="AB8" s="1069"/>
      <c r="AC8" s="1069"/>
      <c r="AD8" s="1069"/>
      <c r="AE8" s="1070"/>
      <c r="AF8" s="1065">
        <v>4</v>
      </c>
      <c r="AG8" s="1066"/>
      <c r="AH8" s="1066"/>
      <c r="AI8" s="1066"/>
      <c r="AJ8" s="1067"/>
      <c r="AK8" s="1110" t="s">
        <v>579</v>
      </c>
      <c r="AL8" s="1111"/>
      <c r="AM8" s="1111"/>
      <c r="AN8" s="1111"/>
      <c r="AO8" s="1111"/>
      <c r="AP8" s="1111" t="s">
        <v>580</v>
      </c>
      <c r="AQ8" s="1111"/>
      <c r="AR8" s="1111"/>
      <c r="AS8" s="1111"/>
      <c r="AT8" s="1111"/>
      <c r="AU8" s="1112"/>
      <c r="AV8" s="1112"/>
      <c r="AW8" s="1112"/>
      <c r="AX8" s="1112"/>
      <c r="AY8" s="1113"/>
      <c r="AZ8" s="223"/>
      <c r="BA8" s="223"/>
      <c r="BB8" s="223"/>
      <c r="BC8" s="223"/>
      <c r="BD8" s="223"/>
      <c r="BE8" s="224"/>
      <c r="BF8" s="224"/>
      <c r="BG8" s="224"/>
      <c r="BH8" s="224"/>
      <c r="BI8" s="224"/>
      <c r="BJ8" s="224"/>
      <c r="BK8" s="224"/>
      <c r="BL8" s="224"/>
      <c r="BM8" s="224"/>
      <c r="BN8" s="224"/>
      <c r="BO8" s="224"/>
      <c r="BP8" s="224"/>
      <c r="BQ8" s="229">
        <v>2</v>
      </c>
      <c r="BR8" s="230"/>
      <c r="BS8" s="1022" t="s">
        <v>592</v>
      </c>
      <c r="BT8" s="1023"/>
      <c r="BU8" s="1023"/>
      <c r="BV8" s="1023"/>
      <c r="BW8" s="1023"/>
      <c r="BX8" s="1023"/>
      <c r="BY8" s="1023"/>
      <c r="BZ8" s="1023"/>
      <c r="CA8" s="1023"/>
      <c r="CB8" s="1023"/>
      <c r="CC8" s="1023"/>
      <c r="CD8" s="1023"/>
      <c r="CE8" s="1023"/>
      <c r="CF8" s="1023"/>
      <c r="CG8" s="1044"/>
      <c r="CH8" s="1019">
        <v>26</v>
      </c>
      <c r="CI8" s="1020"/>
      <c r="CJ8" s="1020"/>
      <c r="CK8" s="1020"/>
      <c r="CL8" s="1021"/>
      <c r="CM8" s="1019">
        <v>88</v>
      </c>
      <c r="CN8" s="1020"/>
      <c r="CO8" s="1020"/>
      <c r="CP8" s="1020"/>
      <c r="CQ8" s="1021"/>
      <c r="CR8" s="1019">
        <v>33</v>
      </c>
      <c r="CS8" s="1020"/>
      <c r="CT8" s="1020"/>
      <c r="CU8" s="1020"/>
      <c r="CV8" s="1021"/>
      <c r="CW8" s="1019" t="s">
        <v>583</v>
      </c>
      <c r="CX8" s="1020"/>
      <c r="CY8" s="1020"/>
      <c r="CZ8" s="1020"/>
      <c r="DA8" s="1021"/>
      <c r="DB8" s="1019" t="s">
        <v>579</v>
      </c>
      <c r="DC8" s="1020"/>
      <c r="DD8" s="1020"/>
      <c r="DE8" s="1020"/>
      <c r="DF8" s="1021"/>
      <c r="DG8" s="1019" t="s">
        <v>583</v>
      </c>
      <c r="DH8" s="1020"/>
      <c r="DI8" s="1020"/>
      <c r="DJ8" s="1020"/>
      <c r="DK8" s="1021"/>
      <c r="DL8" s="1019" t="s">
        <v>583</v>
      </c>
      <c r="DM8" s="1020"/>
      <c r="DN8" s="1020"/>
      <c r="DO8" s="1020"/>
      <c r="DP8" s="1021"/>
      <c r="DQ8" s="1019" t="s">
        <v>595</v>
      </c>
      <c r="DR8" s="1020"/>
      <c r="DS8" s="1020"/>
      <c r="DT8" s="1020"/>
      <c r="DU8" s="1021"/>
      <c r="DV8" s="1022"/>
      <c r="DW8" s="1023"/>
      <c r="DX8" s="1023"/>
      <c r="DY8" s="1023"/>
      <c r="DZ8" s="1024"/>
      <c r="EA8" s="225"/>
    </row>
    <row r="9" spans="1:131" s="226" customFormat="1" ht="26.25" customHeight="1" x14ac:dyDescent="0.15">
      <c r="A9" s="229">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23"/>
      <c r="BA9" s="223"/>
      <c r="BB9" s="223"/>
      <c r="BC9" s="223"/>
      <c r="BD9" s="223"/>
      <c r="BE9" s="224"/>
      <c r="BF9" s="224"/>
      <c r="BG9" s="224"/>
      <c r="BH9" s="224"/>
      <c r="BI9" s="224"/>
      <c r="BJ9" s="224"/>
      <c r="BK9" s="224"/>
      <c r="BL9" s="224"/>
      <c r="BM9" s="224"/>
      <c r="BN9" s="224"/>
      <c r="BO9" s="224"/>
      <c r="BP9" s="224"/>
      <c r="BQ9" s="229">
        <v>3</v>
      </c>
      <c r="BR9" s="230"/>
      <c r="BS9" s="1022"/>
      <c r="BT9" s="1023"/>
      <c r="BU9" s="1023"/>
      <c r="BV9" s="1023"/>
      <c r="BW9" s="1023"/>
      <c r="BX9" s="1023"/>
      <c r="BY9" s="1023"/>
      <c r="BZ9" s="1023"/>
      <c r="CA9" s="1023"/>
      <c r="CB9" s="1023"/>
      <c r="CC9" s="1023"/>
      <c r="CD9" s="1023"/>
      <c r="CE9" s="1023"/>
      <c r="CF9" s="1023"/>
      <c r="CG9" s="1044"/>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25"/>
    </row>
    <row r="10" spans="1:131" s="226" customFormat="1" ht="26.25" customHeight="1" x14ac:dyDescent="0.15">
      <c r="A10" s="229">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23"/>
      <c r="BA10" s="223"/>
      <c r="BB10" s="223"/>
      <c r="BC10" s="223"/>
      <c r="BD10" s="223"/>
      <c r="BE10" s="224"/>
      <c r="BF10" s="224"/>
      <c r="BG10" s="224"/>
      <c r="BH10" s="224"/>
      <c r="BI10" s="224"/>
      <c r="BJ10" s="224"/>
      <c r="BK10" s="224"/>
      <c r="BL10" s="224"/>
      <c r="BM10" s="224"/>
      <c r="BN10" s="224"/>
      <c r="BO10" s="224"/>
      <c r="BP10" s="224"/>
      <c r="BQ10" s="229">
        <v>4</v>
      </c>
      <c r="BR10" s="230"/>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25"/>
    </row>
    <row r="11" spans="1:131" s="226" customFormat="1" ht="26.25" customHeight="1" x14ac:dyDescent="0.15">
      <c r="A11" s="229">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23"/>
      <c r="BA11" s="223"/>
      <c r="BB11" s="223"/>
      <c r="BC11" s="223"/>
      <c r="BD11" s="223"/>
      <c r="BE11" s="224"/>
      <c r="BF11" s="224"/>
      <c r="BG11" s="224"/>
      <c r="BH11" s="224"/>
      <c r="BI11" s="224"/>
      <c r="BJ11" s="224"/>
      <c r="BK11" s="224"/>
      <c r="BL11" s="224"/>
      <c r="BM11" s="224"/>
      <c r="BN11" s="224"/>
      <c r="BO11" s="224"/>
      <c r="BP11" s="224"/>
      <c r="BQ11" s="229">
        <v>5</v>
      </c>
      <c r="BR11" s="230"/>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25"/>
    </row>
    <row r="12" spans="1:131" s="226" customFormat="1" ht="26.25" customHeight="1" x14ac:dyDescent="0.15">
      <c r="A12" s="229">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23"/>
      <c r="BA12" s="223"/>
      <c r="BB12" s="223"/>
      <c r="BC12" s="223"/>
      <c r="BD12" s="223"/>
      <c r="BE12" s="224"/>
      <c r="BF12" s="224"/>
      <c r="BG12" s="224"/>
      <c r="BH12" s="224"/>
      <c r="BI12" s="224"/>
      <c r="BJ12" s="224"/>
      <c r="BK12" s="224"/>
      <c r="BL12" s="224"/>
      <c r="BM12" s="224"/>
      <c r="BN12" s="224"/>
      <c r="BO12" s="224"/>
      <c r="BP12" s="224"/>
      <c r="BQ12" s="229">
        <v>6</v>
      </c>
      <c r="BR12" s="230"/>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25"/>
    </row>
    <row r="13" spans="1:131" s="226" customFormat="1" ht="26.25" customHeight="1" x14ac:dyDescent="0.15">
      <c r="A13" s="229">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23"/>
      <c r="BA13" s="223"/>
      <c r="BB13" s="223"/>
      <c r="BC13" s="223"/>
      <c r="BD13" s="223"/>
      <c r="BE13" s="224"/>
      <c r="BF13" s="224"/>
      <c r="BG13" s="224"/>
      <c r="BH13" s="224"/>
      <c r="BI13" s="224"/>
      <c r="BJ13" s="224"/>
      <c r="BK13" s="224"/>
      <c r="BL13" s="224"/>
      <c r="BM13" s="224"/>
      <c r="BN13" s="224"/>
      <c r="BO13" s="224"/>
      <c r="BP13" s="224"/>
      <c r="BQ13" s="229">
        <v>7</v>
      </c>
      <c r="BR13" s="230"/>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25"/>
    </row>
    <row r="14" spans="1:131" s="226" customFormat="1" ht="26.25" customHeight="1" x14ac:dyDescent="0.15">
      <c r="A14" s="229">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23"/>
      <c r="BA14" s="223"/>
      <c r="BB14" s="223"/>
      <c r="BC14" s="223"/>
      <c r="BD14" s="223"/>
      <c r="BE14" s="224"/>
      <c r="BF14" s="224"/>
      <c r="BG14" s="224"/>
      <c r="BH14" s="224"/>
      <c r="BI14" s="224"/>
      <c r="BJ14" s="224"/>
      <c r="BK14" s="224"/>
      <c r="BL14" s="224"/>
      <c r="BM14" s="224"/>
      <c r="BN14" s="224"/>
      <c r="BO14" s="224"/>
      <c r="BP14" s="224"/>
      <c r="BQ14" s="229">
        <v>8</v>
      </c>
      <c r="BR14" s="230"/>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25"/>
    </row>
    <row r="15" spans="1:131" s="226" customFormat="1" ht="26.25" customHeight="1" x14ac:dyDescent="0.15">
      <c r="A15" s="229">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23"/>
      <c r="BA15" s="223"/>
      <c r="BB15" s="223"/>
      <c r="BC15" s="223"/>
      <c r="BD15" s="223"/>
      <c r="BE15" s="224"/>
      <c r="BF15" s="224"/>
      <c r="BG15" s="224"/>
      <c r="BH15" s="224"/>
      <c r="BI15" s="224"/>
      <c r="BJ15" s="224"/>
      <c r="BK15" s="224"/>
      <c r="BL15" s="224"/>
      <c r="BM15" s="224"/>
      <c r="BN15" s="224"/>
      <c r="BO15" s="224"/>
      <c r="BP15" s="224"/>
      <c r="BQ15" s="229">
        <v>9</v>
      </c>
      <c r="BR15" s="230"/>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25"/>
    </row>
    <row r="16" spans="1:131" s="226" customFormat="1" ht="26.25" customHeight="1" x14ac:dyDescent="0.15">
      <c r="A16" s="229">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23"/>
      <c r="BA16" s="223"/>
      <c r="BB16" s="223"/>
      <c r="BC16" s="223"/>
      <c r="BD16" s="223"/>
      <c r="BE16" s="224"/>
      <c r="BF16" s="224"/>
      <c r="BG16" s="224"/>
      <c r="BH16" s="224"/>
      <c r="BI16" s="224"/>
      <c r="BJ16" s="224"/>
      <c r="BK16" s="224"/>
      <c r="BL16" s="224"/>
      <c r="BM16" s="224"/>
      <c r="BN16" s="224"/>
      <c r="BO16" s="224"/>
      <c r="BP16" s="224"/>
      <c r="BQ16" s="229">
        <v>10</v>
      </c>
      <c r="BR16" s="230"/>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25"/>
    </row>
    <row r="17" spans="1:131" s="226" customFormat="1" ht="26.25" customHeight="1" x14ac:dyDescent="0.15">
      <c r="A17" s="229">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23"/>
      <c r="BA17" s="223"/>
      <c r="BB17" s="223"/>
      <c r="BC17" s="223"/>
      <c r="BD17" s="223"/>
      <c r="BE17" s="224"/>
      <c r="BF17" s="224"/>
      <c r="BG17" s="224"/>
      <c r="BH17" s="224"/>
      <c r="BI17" s="224"/>
      <c r="BJ17" s="224"/>
      <c r="BK17" s="224"/>
      <c r="BL17" s="224"/>
      <c r="BM17" s="224"/>
      <c r="BN17" s="224"/>
      <c r="BO17" s="224"/>
      <c r="BP17" s="224"/>
      <c r="BQ17" s="229">
        <v>11</v>
      </c>
      <c r="BR17" s="230"/>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25"/>
    </row>
    <row r="18" spans="1:131" s="226" customFormat="1" ht="26.25" customHeight="1" x14ac:dyDescent="0.15">
      <c r="A18" s="229">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23"/>
      <c r="BA18" s="223"/>
      <c r="BB18" s="223"/>
      <c r="BC18" s="223"/>
      <c r="BD18" s="223"/>
      <c r="BE18" s="224"/>
      <c r="BF18" s="224"/>
      <c r="BG18" s="224"/>
      <c r="BH18" s="224"/>
      <c r="BI18" s="224"/>
      <c r="BJ18" s="224"/>
      <c r="BK18" s="224"/>
      <c r="BL18" s="224"/>
      <c r="BM18" s="224"/>
      <c r="BN18" s="224"/>
      <c r="BO18" s="224"/>
      <c r="BP18" s="224"/>
      <c r="BQ18" s="229">
        <v>12</v>
      </c>
      <c r="BR18" s="230"/>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25"/>
    </row>
    <row r="19" spans="1:131" s="226" customFormat="1" ht="26.25" customHeight="1" x14ac:dyDescent="0.15">
      <c r="A19" s="229">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23"/>
      <c r="BA19" s="223"/>
      <c r="BB19" s="223"/>
      <c r="BC19" s="223"/>
      <c r="BD19" s="223"/>
      <c r="BE19" s="224"/>
      <c r="BF19" s="224"/>
      <c r="BG19" s="224"/>
      <c r="BH19" s="224"/>
      <c r="BI19" s="224"/>
      <c r="BJ19" s="224"/>
      <c r="BK19" s="224"/>
      <c r="BL19" s="224"/>
      <c r="BM19" s="224"/>
      <c r="BN19" s="224"/>
      <c r="BO19" s="224"/>
      <c r="BP19" s="224"/>
      <c r="BQ19" s="229">
        <v>13</v>
      </c>
      <c r="BR19" s="230"/>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25"/>
    </row>
    <row r="20" spans="1:131" s="226" customFormat="1" ht="26.25" customHeight="1" x14ac:dyDescent="0.15">
      <c r="A20" s="229">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23"/>
      <c r="BA20" s="223"/>
      <c r="BB20" s="223"/>
      <c r="BC20" s="223"/>
      <c r="BD20" s="223"/>
      <c r="BE20" s="224"/>
      <c r="BF20" s="224"/>
      <c r="BG20" s="224"/>
      <c r="BH20" s="224"/>
      <c r="BI20" s="224"/>
      <c r="BJ20" s="224"/>
      <c r="BK20" s="224"/>
      <c r="BL20" s="224"/>
      <c r="BM20" s="224"/>
      <c r="BN20" s="224"/>
      <c r="BO20" s="224"/>
      <c r="BP20" s="224"/>
      <c r="BQ20" s="229">
        <v>14</v>
      </c>
      <c r="BR20" s="230"/>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25"/>
    </row>
    <row r="21" spans="1:131" s="226" customFormat="1" ht="26.25" customHeight="1" thickBot="1" x14ac:dyDescent="0.2">
      <c r="A21" s="229">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23"/>
      <c r="BA21" s="223"/>
      <c r="BB21" s="223"/>
      <c r="BC21" s="223"/>
      <c r="BD21" s="223"/>
      <c r="BE21" s="224"/>
      <c r="BF21" s="224"/>
      <c r="BG21" s="224"/>
      <c r="BH21" s="224"/>
      <c r="BI21" s="224"/>
      <c r="BJ21" s="224"/>
      <c r="BK21" s="224"/>
      <c r="BL21" s="224"/>
      <c r="BM21" s="224"/>
      <c r="BN21" s="224"/>
      <c r="BO21" s="224"/>
      <c r="BP21" s="224"/>
      <c r="BQ21" s="229">
        <v>15</v>
      </c>
      <c r="BR21" s="230"/>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25"/>
    </row>
    <row r="22" spans="1:131" s="226" customFormat="1" ht="26.25" customHeight="1" x14ac:dyDescent="0.15">
      <c r="A22" s="229">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387</v>
      </c>
      <c r="BA22" s="1058"/>
      <c r="BB22" s="1058"/>
      <c r="BC22" s="1058"/>
      <c r="BD22" s="1059"/>
      <c r="BE22" s="224"/>
      <c r="BF22" s="224"/>
      <c r="BG22" s="224"/>
      <c r="BH22" s="224"/>
      <c r="BI22" s="224"/>
      <c r="BJ22" s="224"/>
      <c r="BK22" s="224"/>
      <c r="BL22" s="224"/>
      <c r="BM22" s="224"/>
      <c r="BN22" s="224"/>
      <c r="BO22" s="224"/>
      <c r="BP22" s="224"/>
      <c r="BQ22" s="229">
        <v>16</v>
      </c>
      <c r="BR22" s="230"/>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25"/>
    </row>
    <row r="23" spans="1:131" s="226" customFormat="1" ht="26.25" customHeight="1" thickBot="1" x14ac:dyDescent="0.2">
      <c r="A23" s="231" t="s">
        <v>388</v>
      </c>
      <c r="B23" s="970" t="s">
        <v>389</v>
      </c>
      <c r="C23" s="971"/>
      <c r="D23" s="971"/>
      <c r="E23" s="971"/>
      <c r="F23" s="971"/>
      <c r="G23" s="971"/>
      <c r="H23" s="971"/>
      <c r="I23" s="971"/>
      <c r="J23" s="971"/>
      <c r="K23" s="971"/>
      <c r="L23" s="971"/>
      <c r="M23" s="971"/>
      <c r="N23" s="971"/>
      <c r="O23" s="971"/>
      <c r="P23" s="981"/>
      <c r="Q23" s="1097">
        <v>16048</v>
      </c>
      <c r="R23" s="1091"/>
      <c r="S23" s="1091"/>
      <c r="T23" s="1091"/>
      <c r="U23" s="1091"/>
      <c r="V23" s="1091">
        <v>14986</v>
      </c>
      <c r="W23" s="1091"/>
      <c r="X23" s="1091"/>
      <c r="Y23" s="1091"/>
      <c r="Z23" s="1091"/>
      <c r="AA23" s="1091">
        <v>1061</v>
      </c>
      <c r="AB23" s="1091"/>
      <c r="AC23" s="1091"/>
      <c r="AD23" s="1091"/>
      <c r="AE23" s="1098"/>
      <c r="AF23" s="1099">
        <v>1012</v>
      </c>
      <c r="AG23" s="1091"/>
      <c r="AH23" s="1091"/>
      <c r="AI23" s="1091"/>
      <c r="AJ23" s="1100"/>
      <c r="AK23" s="1101"/>
      <c r="AL23" s="1102"/>
      <c r="AM23" s="1102"/>
      <c r="AN23" s="1102"/>
      <c r="AO23" s="1102"/>
      <c r="AP23" s="1091">
        <v>12418</v>
      </c>
      <c r="AQ23" s="1091"/>
      <c r="AR23" s="1091"/>
      <c r="AS23" s="1091"/>
      <c r="AT23" s="1091"/>
      <c r="AU23" s="1092"/>
      <c r="AV23" s="1092"/>
      <c r="AW23" s="1092"/>
      <c r="AX23" s="1092"/>
      <c r="AY23" s="1093"/>
      <c r="AZ23" s="1094" t="s">
        <v>390</v>
      </c>
      <c r="BA23" s="1095"/>
      <c r="BB23" s="1095"/>
      <c r="BC23" s="1095"/>
      <c r="BD23" s="1096"/>
      <c r="BE23" s="224"/>
      <c r="BF23" s="224"/>
      <c r="BG23" s="224"/>
      <c r="BH23" s="224"/>
      <c r="BI23" s="224"/>
      <c r="BJ23" s="224"/>
      <c r="BK23" s="224"/>
      <c r="BL23" s="224"/>
      <c r="BM23" s="224"/>
      <c r="BN23" s="224"/>
      <c r="BO23" s="224"/>
      <c r="BP23" s="224"/>
      <c r="BQ23" s="229">
        <v>17</v>
      </c>
      <c r="BR23" s="230"/>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25"/>
    </row>
    <row r="24" spans="1:131" s="226" customFormat="1" ht="26.25" customHeight="1" x14ac:dyDescent="0.15">
      <c r="A24" s="1090" t="s">
        <v>391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3"/>
      <c r="BA24" s="223"/>
      <c r="BB24" s="223"/>
      <c r="BC24" s="223"/>
      <c r="BD24" s="223"/>
      <c r="BE24" s="224"/>
      <c r="BF24" s="224"/>
      <c r="BG24" s="224"/>
      <c r="BH24" s="224"/>
      <c r="BI24" s="224"/>
      <c r="BJ24" s="224"/>
      <c r="BK24" s="224"/>
      <c r="BL24" s="224"/>
      <c r="BM24" s="224"/>
      <c r="BN24" s="224"/>
      <c r="BO24" s="224"/>
      <c r="BP24" s="224"/>
      <c r="BQ24" s="229">
        <v>18</v>
      </c>
      <c r="BR24" s="230"/>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25"/>
    </row>
    <row r="25" spans="1:131" ht="26.25" customHeight="1" thickBot="1" x14ac:dyDescent="0.2">
      <c r="A25" s="1089" t="s">
        <v>392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3"/>
      <c r="BK25" s="223"/>
      <c r="BL25" s="223"/>
      <c r="BM25" s="223"/>
      <c r="BN25" s="223"/>
      <c r="BO25" s="232"/>
      <c r="BP25" s="232"/>
      <c r="BQ25" s="229">
        <v>19</v>
      </c>
      <c r="BR25" s="230"/>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21"/>
    </row>
    <row r="26" spans="1:131" ht="26.25" customHeight="1" x14ac:dyDescent="0.15">
      <c r="A26" s="1025" t="s">
        <v>368</v>
      </c>
      <c r="B26" s="1026"/>
      <c r="C26" s="1026"/>
      <c r="D26" s="1026"/>
      <c r="E26" s="1026"/>
      <c r="F26" s="1026"/>
      <c r="G26" s="1026"/>
      <c r="H26" s="1026"/>
      <c r="I26" s="1026"/>
      <c r="J26" s="1026"/>
      <c r="K26" s="1026"/>
      <c r="L26" s="1026"/>
      <c r="M26" s="1026"/>
      <c r="N26" s="1026"/>
      <c r="O26" s="1026"/>
      <c r="P26" s="1027"/>
      <c r="Q26" s="1031" t="s">
        <v>393</v>
      </c>
      <c r="R26" s="1032"/>
      <c r="S26" s="1032"/>
      <c r="T26" s="1032"/>
      <c r="U26" s="1033"/>
      <c r="V26" s="1031" t="s">
        <v>394</v>
      </c>
      <c r="W26" s="1032"/>
      <c r="X26" s="1032"/>
      <c r="Y26" s="1032"/>
      <c r="Z26" s="1033"/>
      <c r="AA26" s="1031" t="s">
        <v>395</v>
      </c>
      <c r="AB26" s="1032"/>
      <c r="AC26" s="1032"/>
      <c r="AD26" s="1032"/>
      <c r="AE26" s="1032"/>
      <c r="AF26" s="1085" t="s">
        <v>396</v>
      </c>
      <c r="AG26" s="1038"/>
      <c r="AH26" s="1038"/>
      <c r="AI26" s="1038"/>
      <c r="AJ26" s="1086"/>
      <c r="AK26" s="1032" t="s">
        <v>397</v>
      </c>
      <c r="AL26" s="1032"/>
      <c r="AM26" s="1032"/>
      <c r="AN26" s="1032"/>
      <c r="AO26" s="1033"/>
      <c r="AP26" s="1031" t="s">
        <v>398</v>
      </c>
      <c r="AQ26" s="1032"/>
      <c r="AR26" s="1032"/>
      <c r="AS26" s="1032"/>
      <c r="AT26" s="1033"/>
      <c r="AU26" s="1031" t="s">
        <v>399</v>
      </c>
      <c r="AV26" s="1032"/>
      <c r="AW26" s="1032"/>
      <c r="AX26" s="1032"/>
      <c r="AY26" s="1033"/>
      <c r="AZ26" s="1031" t="s">
        <v>400</v>
      </c>
      <c r="BA26" s="1032"/>
      <c r="BB26" s="1032"/>
      <c r="BC26" s="1032"/>
      <c r="BD26" s="1033"/>
      <c r="BE26" s="1031" t="s">
        <v>375</v>
      </c>
      <c r="BF26" s="1032"/>
      <c r="BG26" s="1032"/>
      <c r="BH26" s="1032"/>
      <c r="BI26" s="1045"/>
      <c r="BJ26" s="223"/>
      <c r="BK26" s="223"/>
      <c r="BL26" s="223"/>
      <c r="BM26" s="223"/>
      <c r="BN26" s="223"/>
      <c r="BO26" s="232"/>
      <c r="BP26" s="232"/>
      <c r="BQ26" s="229">
        <v>20</v>
      </c>
      <c r="BR26" s="230"/>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21"/>
    </row>
    <row r="27" spans="1:13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23"/>
      <c r="BK27" s="223"/>
      <c r="BL27" s="223"/>
      <c r="BM27" s="223"/>
      <c r="BN27" s="223"/>
      <c r="BO27" s="232"/>
      <c r="BP27" s="232"/>
      <c r="BQ27" s="229">
        <v>21</v>
      </c>
      <c r="BR27" s="230"/>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21"/>
    </row>
    <row r="28" spans="1:131" ht="26.25" customHeight="1" thickTop="1" x14ac:dyDescent="0.15">
      <c r="A28" s="233">
        <v>1</v>
      </c>
      <c r="B28" s="1077" t="s">
        <v>401</v>
      </c>
      <c r="C28" s="1078"/>
      <c r="D28" s="1078"/>
      <c r="E28" s="1078"/>
      <c r="F28" s="1078"/>
      <c r="G28" s="1078"/>
      <c r="H28" s="1078"/>
      <c r="I28" s="1078"/>
      <c r="J28" s="1078"/>
      <c r="K28" s="1078"/>
      <c r="L28" s="1078"/>
      <c r="M28" s="1078"/>
      <c r="N28" s="1078"/>
      <c r="O28" s="1078"/>
      <c r="P28" s="1079"/>
      <c r="Q28" s="1080">
        <v>3244</v>
      </c>
      <c r="R28" s="1081"/>
      <c r="S28" s="1081"/>
      <c r="T28" s="1081"/>
      <c r="U28" s="1081"/>
      <c r="V28" s="1081">
        <v>3076</v>
      </c>
      <c r="W28" s="1081"/>
      <c r="X28" s="1081"/>
      <c r="Y28" s="1081"/>
      <c r="Z28" s="1081"/>
      <c r="AA28" s="1081">
        <v>168</v>
      </c>
      <c r="AB28" s="1081"/>
      <c r="AC28" s="1081"/>
      <c r="AD28" s="1081"/>
      <c r="AE28" s="1082"/>
      <c r="AF28" s="1083">
        <v>168</v>
      </c>
      <c r="AG28" s="1081"/>
      <c r="AH28" s="1081"/>
      <c r="AI28" s="1081"/>
      <c r="AJ28" s="1084"/>
      <c r="AK28" s="1072">
        <v>486</v>
      </c>
      <c r="AL28" s="1073"/>
      <c r="AM28" s="1073"/>
      <c r="AN28" s="1073"/>
      <c r="AO28" s="1073"/>
      <c r="AP28" s="1073" t="s">
        <v>579</v>
      </c>
      <c r="AQ28" s="1073"/>
      <c r="AR28" s="1073"/>
      <c r="AS28" s="1073"/>
      <c r="AT28" s="1073"/>
      <c r="AU28" s="1073" t="s">
        <v>579</v>
      </c>
      <c r="AV28" s="1073"/>
      <c r="AW28" s="1073"/>
      <c r="AX28" s="1073"/>
      <c r="AY28" s="1073"/>
      <c r="AZ28" s="1074" t="s">
        <v>581</v>
      </c>
      <c r="BA28" s="1074"/>
      <c r="BB28" s="1074"/>
      <c r="BC28" s="1074"/>
      <c r="BD28" s="1074"/>
      <c r="BE28" s="1075"/>
      <c r="BF28" s="1075"/>
      <c r="BG28" s="1075"/>
      <c r="BH28" s="1075"/>
      <c r="BI28" s="1076"/>
      <c r="BJ28" s="223"/>
      <c r="BK28" s="223"/>
      <c r="BL28" s="223"/>
      <c r="BM28" s="223"/>
      <c r="BN28" s="223"/>
      <c r="BO28" s="232"/>
      <c r="BP28" s="232"/>
      <c r="BQ28" s="229">
        <v>22</v>
      </c>
      <c r="BR28" s="230"/>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21"/>
    </row>
    <row r="29" spans="1:131" ht="26.25" customHeight="1" x14ac:dyDescent="0.15">
      <c r="A29" s="233">
        <v>2</v>
      </c>
      <c r="B29" s="1060" t="s">
        <v>402</v>
      </c>
      <c r="C29" s="1061"/>
      <c r="D29" s="1061"/>
      <c r="E29" s="1061"/>
      <c r="F29" s="1061"/>
      <c r="G29" s="1061"/>
      <c r="H29" s="1061"/>
      <c r="I29" s="1061"/>
      <c r="J29" s="1061"/>
      <c r="K29" s="1061"/>
      <c r="L29" s="1061"/>
      <c r="M29" s="1061"/>
      <c r="N29" s="1061"/>
      <c r="O29" s="1061"/>
      <c r="P29" s="1062"/>
      <c r="Q29" s="1068">
        <v>3696</v>
      </c>
      <c r="R29" s="1069"/>
      <c r="S29" s="1069"/>
      <c r="T29" s="1069"/>
      <c r="U29" s="1069"/>
      <c r="V29" s="1069">
        <v>3588</v>
      </c>
      <c r="W29" s="1069"/>
      <c r="X29" s="1069"/>
      <c r="Y29" s="1069"/>
      <c r="Z29" s="1069"/>
      <c r="AA29" s="1069">
        <v>108</v>
      </c>
      <c r="AB29" s="1069"/>
      <c r="AC29" s="1069"/>
      <c r="AD29" s="1069"/>
      <c r="AE29" s="1070"/>
      <c r="AF29" s="1065">
        <v>108</v>
      </c>
      <c r="AG29" s="1066"/>
      <c r="AH29" s="1066"/>
      <c r="AI29" s="1066"/>
      <c r="AJ29" s="1067"/>
      <c r="AK29" s="1013">
        <v>286</v>
      </c>
      <c r="AL29" s="1004"/>
      <c r="AM29" s="1004"/>
      <c r="AN29" s="1004"/>
      <c r="AO29" s="1004"/>
      <c r="AP29" s="1004" t="s">
        <v>582</v>
      </c>
      <c r="AQ29" s="1004"/>
      <c r="AR29" s="1004"/>
      <c r="AS29" s="1004"/>
      <c r="AT29" s="1004"/>
      <c r="AU29" s="1004" t="s">
        <v>579</v>
      </c>
      <c r="AV29" s="1004"/>
      <c r="AW29" s="1004"/>
      <c r="AX29" s="1004"/>
      <c r="AY29" s="1004"/>
      <c r="AZ29" s="1071" t="s">
        <v>583</v>
      </c>
      <c r="BA29" s="1071"/>
      <c r="BB29" s="1071"/>
      <c r="BC29" s="1071"/>
      <c r="BD29" s="1071"/>
      <c r="BE29" s="1005"/>
      <c r="BF29" s="1005"/>
      <c r="BG29" s="1005"/>
      <c r="BH29" s="1005"/>
      <c r="BI29" s="1006"/>
      <c r="BJ29" s="223"/>
      <c r="BK29" s="223"/>
      <c r="BL29" s="223"/>
      <c r="BM29" s="223"/>
      <c r="BN29" s="223"/>
      <c r="BO29" s="232"/>
      <c r="BP29" s="232"/>
      <c r="BQ29" s="229">
        <v>23</v>
      </c>
      <c r="BR29" s="230"/>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21"/>
    </row>
    <row r="30" spans="1:131" ht="26.25" customHeight="1" x14ac:dyDescent="0.15">
      <c r="A30" s="233">
        <v>3</v>
      </c>
      <c r="B30" s="1060" t="s">
        <v>403</v>
      </c>
      <c r="C30" s="1061"/>
      <c r="D30" s="1061"/>
      <c r="E30" s="1061"/>
      <c r="F30" s="1061"/>
      <c r="G30" s="1061"/>
      <c r="H30" s="1061"/>
      <c r="I30" s="1061"/>
      <c r="J30" s="1061"/>
      <c r="K30" s="1061"/>
      <c r="L30" s="1061"/>
      <c r="M30" s="1061"/>
      <c r="N30" s="1061"/>
      <c r="O30" s="1061"/>
      <c r="P30" s="1062"/>
      <c r="Q30" s="1068">
        <v>444</v>
      </c>
      <c r="R30" s="1069"/>
      <c r="S30" s="1069"/>
      <c r="T30" s="1069"/>
      <c r="U30" s="1069"/>
      <c r="V30" s="1069">
        <v>422</v>
      </c>
      <c r="W30" s="1069"/>
      <c r="X30" s="1069"/>
      <c r="Y30" s="1069"/>
      <c r="Z30" s="1069"/>
      <c r="AA30" s="1069">
        <v>21</v>
      </c>
      <c r="AB30" s="1069"/>
      <c r="AC30" s="1069"/>
      <c r="AD30" s="1069"/>
      <c r="AE30" s="1070"/>
      <c r="AF30" s="1065">
        <v>21</v>
      </c>
      <c r="AG30" s="1066"/>
      <c r="AH30" s="1066"/>
      <c r="AI30" s="1066"/>
      <c r="AJ30" s="1067"/>
      <c r="AK30" s="1013">
        <v>86</v>
      </c>
      <c r="AL30" s="1004"/>
      <c r="AM30" s="1004"/>
      <c r="AN30" s="1004"/>
      <c r="AO30" s="1004"/>
      <c r="AP30" s="1004" t="s">
        <v>579</v>
      </c>
      <c r="AQ30" s="1004"/>
      <c r="AR30" s="1004"/>
      <c r="AS30" s="1004"/>
      <c r="AT30" s="1004"/>
      <c r="AU30" s="1004" t="s">
        <v>579</v>
      </c>
      <c r="AV30" s="1004"/>
      <c r="AW30" s="1004"/>
      <c r="AX30" s="1004"/>
      <c r="AY30" s="1004"/>
      <c r="AZ30" s="1071" t="s">
        <v>583</v>
      </c>
      <c r="BA30" s="1071"/>
      <c r="BB30" s="1071"/>
      <c r="BC30" s="1071"/>
      <c r="BD30" s="1071"/>
      <c r="BE30" s="1005"/>
      <c r="BF30" s="1005"/>
      <c r="BG30" s="1005"/>
      <c r="BH30" s="1005"/>
      <c r="BI30" s="1006"/>
      <c r="BJ30" s="223"/>
      <c r="BK30" s="223"/>
      <c r="BL30" s="223"/>
      <c r="BM30" s="223"/>
      <c r="BN30" s="223"/>
      <c r="BO30" s="232"/>
      <c r="BP30" s="232"/>
      <c r="BQ30" s="229">
        <v>24</v>
      </c>
      <c r="BR30" s="230"/>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21"/>
    </row>
    <row r="31" spans="1:131" ht="26.25" customHeight="1" x14ac:dyDescent="0.15">
      <c r="A31" s="233">
        <v>4</v>
      </c>
      <c r="B31" s="1060" t="s">
        <v>404</v>
      </c>
      <c r="C31" s="1061"/>
      <c r="D31" s="1061"/>
      <c r="E31" s="1061"/>
      <c r="F31" s="1061"/>
      <c r="G31" s="1061"/>
      <c r="H31" s="1061"/>
      <c r="I31" s="1061"/>
      <c r="J31" s="1061"/>
      <c r="K31" s="1061"/>
      <c r="L31" s="1061"/>
      <c r="M31" s="1061"/>
      <c r="N31" s="1061"/>
      <c r="O31" s="1061"/>
      <c r="P31" s="1062"/>
      <c r="Q31" s="1068">
        <v>805</v>
      </c>
      <c r="R31" s="1069"/>
      <c r="S31" s="1069"/>
      <c r="T31" s="1069"/>
      <c r="U31" s="1069"/>
      <c r="V31" s="1069">
        <v>644</v>
      </c>
      <c r="W31" s="1069"/>
      <c r="X31" s="1069"/>
      <c r="Y31" s="1069"/>
      <c r="Z31" s="1069"/>
      <c r="AA31" s="1069">
        <v>160</v>
      </c>
      <c r="AB31" s="1069"/>
      <c r="AC31" s="1069"/>
      <c r="AD31" s="1069"/>
      <c r="AE31" s="1070"/>
      <c r="AF31" s="1065">
        <v>491</v>
      </c>
      <c r="AG31" s="1066"/>
      <c r="AH31" s="1066"/>
      <c r="AI31" s="1066"/>
      <c r="AJ31" s="1067"/>
      <c r="AK31" s="1013">
        <v>12</v>
      </c>
      <c r="AL31" s="1004"/>
      <c r="AM31" s="1004"/>
      <c r="AN31" s="1004"/>
      <c r="AO31" s="1004"/>
      <c r="AP31" s="1004">
        <v>1882</v>
      </c>
      <c r="AQ31" s="1004"/>
      <c r="AR31" s="1004"/>
      <c r="AS31" s="1004"/>
      <c r="AT31" s="1004"/>
      <c r="AU31" s="1004">
        <v>34</v>
      </c>
      <c r="AV31" s="1004"/>
      <c r="AW31" s="1004"/>
      <c r="AX31" s="1004"/>
      <c r="AY31" s="1004"/>
      <c r="AZ31" s="1071" t="s">
        <v>584</v>
      </c>
      <c r="BA31" s="1071"/>
      <c r="BB31" s="1071"/>
      <c r="BC31" s="1071"/>
      <c r="BD31" s="1071"/>
      <c r="BE31" s="1005" t="s">
        <v>405</v>
      </c>
      <c r="BF31" s="1005"/>
      <c r="BG31" s="1005"/>
      <c r="BH31" s="1005"/>
      <c r="BI31" s="1006"/>
      <c r="BJ31" s="223"/>
      <c r="BK31" s="223"/>
      <c r="BL31" s="223"/>
      <c r="BM31" s="223"/>
      <c r="BN31" s="223"/>
      <c r="BO31" s="232"/>
      <c r="BP31" s="232"/>
      <c r="BQ31" s="229">
        <v>25</v>
      </c>
      <c r="BR31" s="230"/>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21"/>
    </row>
    <row r="32" spans="1:131" ht="26.25" customHeight="1" x14ac:dyDescent="0.15">
      <c r="A32" s="233">
        <v>5</v>
      </c>
      <c r="B32" s="1060" t="s">
        <v>406</v>
      </c>
      <c r="C32" s="1061"/>
      <c r="D32" s="1061"/>
      <c r="E32" s="1061"/>
      <c r="F32" s="1061"/>
      <c r="G32" s="1061"/>
      <c r="H32" s="1061"/>
      <c r="I32" s="1061"/>
      <c r="J32" s="1061"/>
      <c r="K32" s="1061"/>
      <c r="L32" s="1061"/>
      <c r="M32" s="1061"/>
      <c r="N32" s="1061"/>
      <c r="O32" s="1061"/>
      <c r="P32" s="1062"/>
      <c r="Q32" s="1068">
        <v>891</v>
      </c>
      <c r="R32" s="1069"/>
      <c r="S32" s="1069"/>
      <c r="T32" s="1069"/>
      <c r="U32" s="1069"/>
      <c r="V32" s="1069">
        <v>707</v>
      </c>
      <c r="W32" s="1069"/>
      <c r="X32" s="1069"/>
      <c r="Y32" s="1069"/>
      <c r="Z32" s="1069"/>
      <c r="AA32" s="1069">
        <v>184</v>
      </c>
      <c r="AB32" s="1069"/>
      <c r="AC32" s="1069"/>
      <c r="AD32" s="1069"/>
      <c r="AE32" s="1070"/>
      <c r="AF32" s="1065">
        <v>139</v>
      </c>
      <c r="AG32" s="1066"/>
      <c r="AH32" s="1066"/>
      <c r="AI32" s="1066"/>
      <c r="AJ32" s="1067"/>
      <c r="AK32" s="1013">
        <v>291</v>
      </c>
      <c r="AL32" s="1004"/>
      <c r="AM32" s="1004"/>
      <c r="AN32" s="1004"/>
      <c r="AO32" s="1004"/>
      <c r="AP32" s="1004">
        <v>3063</v>
      </c>
      <c r="AQ32" s="1004"/>
      <c r="AR32" s="1004"/>
      <c r="AS32" s="1004"/>
      <c r="AT32" s="1004"/>
      <c r="AU32" s="1004">
        <v>2598</v>
      </c>
      <c r="AV32" s="1004"/>
      <c r="AW32" s="1004"/>
      <c r="AX32" s="1004"/>
      <c r="AY32" s="1004"/>
      <c r="AZ32" s="1071" t="s">
        <v>579</v>
      </c>
      <c r="BA32" s="1071"/>
      <c r="BB32" s="1071"/>
      <c r="BC32" s="1071"/>
      <c r="BD32" s="1071"/>
      <c r="BE32" s="1005" t="s">
        <v>407</v>
      </c>
      <c r="BF32" s="1005"/>
      <c r="BG32" s="1005"/>
      <c r="BH32" s="1005"/>
      <c r="BI32" s="1006"/>
      <c r="BJ32" s="223"/>
      <c r="BK32" s="223"/>
      <c r="BL32" s="223"/>
      <c r="BM32" s="223"/>
      <c r="BN32" s="223"/>
      <c r="BO32" s="232"/>
      <c r="BP32" s="232"/>
      <c r="BQ32" s="229">
        <v>26</v>
      </c>
      <c r="BR32" s="230"/>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21"/>
    </row>
    <row r="33" spans="1:131" ht="26.25" customHeight="1" x14ac:dyDescent="0.15">
      <c r="A33" s="233">
        <v>6</v>
      </c>
      <c r="B33" s="1060"/>
      <c r="C33" s="1061"/>
      <c r="D33" s="1061"/>
      <c r="E33" s="1061"/>
      <c r="F33" s="1061"/>
      <c r="G33" s="1061"/>
      <c r="H33" s="1061"/>
      <c r="I33" s="1061"/>
      <c r="J33" s="1061"/>
      <c r="K33" s="1061"/>
      <c r="L33" s="1061"/>
      <c r="M33" s="1061"/>
      <c r="N33" s="1061"/>
      <c r="O33" s="1061"/>
      <c r="P33" s="1062"/>
      <c r="Q33" s="1068"/>
      <c r="R33" s="1069"/>
      <c r="S33" s="1069"/>
      <c r="T33" s="1069"/>
      <c r="U33" s="1069"/>
      <c r="V33" s="1069"/>
      <c r="W33" s="1069"/>
      <c r="X33" s="1069"/>
      <c r="Y33" s="1069"/>
      <c r="Z33" s="1069"/>
      <c r="AA33" s="1069"/>
      <c r="AB33" s="1069"/>
      <c r="AC33" s="1069"/>
      <c r="AD33" s="1069"/>
      <c r="AE33" s="1070"/>
      <c r="AF33" s="1065"/>
      <c r="AG33" s="1066"/>
      <c r="AH33" s="1066"/>
      <c r="AI33" s="1066"/>
      <c r="AJ33" s="1067"/>
      <c r="AK33" s="1013"/>
      <c r="AL33" s="1004"/>
      <c r="AM33" s="1004"/>
      <c r="AN33" s="1004"/>
      <c r="AO33" s="1004"/>
      <c r="AP33" s="1004"/>
      <c r="AQ33" s="1004"/>
      <c r="AR33" s="1004"/>
      <c r="AS33" s="1004"/>
      <c r="AT33" s="1004"/>
      <c r="AU33" s="1004"/>
      <c r="AV33" s="1004"/>
      <c r="AW33" s="1004"/>
      <c r="AX33" s="1004"/>
      <c r="AY33" s="1004"/>
      <c r="AZ33" s="1071"/>
      <c r="BA33" s="1071"/>
      <c r="BB33" s="1071"/>
      <c r="BC33" s="1071"/>
      <c r="BD33" s="1071"/>
      <c r="BE33" s="1005"/>
      <c r="BF33" s="1005"/>
      <c r="BG33" s="1005"/>
      <c r="BH33" s="1005"/>
      <c r="BI33" s="1006"/>
      <c r="BJ33" s="223"/>
      <c r="BK33" s="223"/>
      <c r="BL33" s="223"/>
      <c r="BM33" s="223"/>
      <c r="BN33" s="223"/>
      <c r="BO33" s="232"/>
      <c r="BP33" s="232"/>
      <c r="BQ33" s="229">
        <v>27</v>
      </c>
      <c r="BR33" s="230"/>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21"/>
    </row>
    <row r="34" spans="1:131" ht="26.25" customHeight="1" x14ac:dyDescent="0.15">
      <c r="A34" s="233">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13"/>
      <c r="AL34" s="1004"/>
      <c r="AM34" s="1004"/>
      <c r="AN34" s="1004"/>
      <c r="AO34" s="1004"/>
      <c r="AP34" s="1004"/>
      <c r="AQ34" s="1004"/>
      <c r="AR34" s="1004"/>
      <c r="AS34" s="1004"/>
      <c r="AT34" s="1004"/>
      <c r="AU34" s="1004"/>
      <c r="AV34" s="1004"/>
      <c r="AW34" s="1004"/>
      <c r="AX34" s="1004"/>
      <c r="AY34" s="1004"/>
      <c r="AZ34" s="1071"/>
      <c r="BA34" s="1071"/>
      <c r="BB34" s="1071"/>
      <c r="BC34" s="1071"/>
      <c r="BD34" s="1071"/>
      <c r="BE34" s="1005"/>
      <c r="BF34" s="1005"/>
      <c r="BG34" s="1005"/>
      <c r="BH34" s="1005"/>
      <c r="BI34" s="1006"/>
      <c r="BJ34" s="223"/>
      <c r="BK34" s="223"/>
      <c r="BL34" s="223"/>
      <c r="BM34" s="223"/>
      <c r="BN34" s="223"/>
      <c r="BO34" s="232"/>
      <c r="BP34" s="232"/>
      <c r="BQ34" s="229">
        <v>28</v>
      </c>
      <c r="BR34" s="230"/>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21"/>
    </row>
    <row r="35" spans="1:131" ht="26.25" customHeight="1" x14ac:dyDescent="0.15">
      <c r="A35" s="233">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13"/>
      <c r="AL35" s="1004"/>
      <c r="AM35" s="1004"/>
      <c r="AN35" s="1004"/>
      <c r="AO35" s="1004"/>
      <c r="AP35" s="1004"/>
      <c r="AQ35" s="1004"/>
      <c r="AR35" s="1004"/>
      <c r="AS35" s="1004"/>
      <c r="AT35" s="1004"/>
      <c r="AU35" s="1004"/>
      <c r="AV35" s="1004"/>
      <c r="AW35" s="1004"/>
      <c r="AX35" s="1004"/>
      <c r="AY35" s="1004"/>
      <c r="AZ35" s="1071"/>
      <c r="BA35" s="1071"/>
      <c r="BB35" s="1071"/>
      <c r="BC35" s="1071"/>
      <c r="BD35" s="1071"/>
      <c r="BE35" s="1005"/>
      <c r="BF35" s="1005"/>
      <c r="BG35" s="1005"/>
      <c r="BH35" s="1005"/>
      <c r="BI35" s="1006"/>
      <c r="BJ35" s="223"/>
      <c r="BK35" s="223"/>
      <c r="BL35" s="223"/>
      <c r="BM35" s="223"/>
      <c r="BN35" s="223"/>
      <c r="BO35" s="232"/>
      <c r="BP35" s="232"/>
      <c r="BQ35" s="229">
        <v>29</v>
      </c>
      <c r="BR35" s="230"/>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21"/>
    </row>
    <row r="36" spans="1:131" ht="26.25" customHeight="1" x14ac:dyDescent="0.15">
      <c r="A36" s="233">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13"/>
      <c r="AL36" s="1004"/>
      <c r="AM36" s="1004"/>
      <c r="AN36" s="1004"/>
      <c r="AO36" s="1004"/>
      <c r="AP36" s="1004"/>
      <c r="AQ36" s="1004"/>
      <c r="AR36" s="1004"/>
      <c r="AS36" s="1004"/>
      <c r="AT36" s="1004"/>
      <c r="AU36" s="1004"/>
      <c r="AV36" s="1004"/>
      <c r="AW36" s="1004"/>
      <c r="AX36" s="1004"/>
      <c r="AY36" s="1004"/>
      <c r="AZ36" s="1071"/>
      <c r="BA36" s="1071"/>
      <c r="BB36" s="1071"/>
      <c r="BC36" s="1071"/>
      <c r="BD36" s="1071"/>
      <c r="BE36" s="1005"/>
      <c r="BF36" s="1005"/>
      <c r="BG36" s="1005"/>
      <c r="BH36" s="1005"/>
      <c r="BI36" s="1006"/>
      <c r="BJ36" s="223"/>
      <c r="BK36" s="223"/>
      <c r="BL36" s="223"/>
      <c r="BM36" s="223"/>
      <c r="BN36" s="223"/>
      <c r="BO36" s="232"/>
      <c r="BP36" s="232"/>
      <c r="BQ36" s="229">
        <v>30</v>
      </c>
      <c r="BR36" s="230"/>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21"/>
    </row>
    <row r="37" spans="1:131" ht="26.25" customHeight="1" x14ac:dyDescent="0.15">
      <c r="A37" s="233">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13"/>
      <c r="AL37" s="1004"/>
      <c r="AM37" s="1004"/>
      <c r="AN37" s="1004"/>
      <c r="AO37" s="1004"/>
      <c r="AP37" s="1004"/>
      <c r="AQ37" s="1004"/>
      <c r="AR37" s="1004"/>
      <c r="AS37" s="1004"/>
      <c r="AT37" s="1004"/>
      <c r="AU37" s="1004"/>
      <c r="AV37" s="1004"/>
      <c r="AW37" s="1004"/>
      <c r="AX37" s="1004"/>
      <c r="AY37" s="1004"/>
      <c r="AZ37" s="1071"/>
      <c r="BA37" s="1071"/>
      <c r="BB37" s="1071"/>
      <c r="BC37" s="1071"/>
      <c r="BD37" s="1071"/>
      <c r="BE37" s="1005"/>
      <c r="BF37" s="1005"/>
      <c r="BG37" s="1005"/>
      <c r="BH37" s="1005"/>
      <c r="BI37" s="1006"/>
      <c r="BJ37" s="223"/>
      <c r="BK37" s="223"/>
      <c r="BL37" s="223"/>
      <c r="BM37" s="223"/>
      <c r="BN37" s="223"/>
      <c r="BO37" s="232"/>
      <c r="BP37" s="232"/>
      <c r="BQ37" s="229">
        <v>31</v>
      </c>
      <c r="BR37" s="230"/>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21"/>
    </row>
    <row r="38" spans="1:131" ht="26.25" customHeight="1" x14ac:dyDescent="0.15">
      <c r="A38" s="233">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13"/>
      <c r="AL38" s="1004"/>
      <c r="AM38" s="1004"/>
      <c r="AN38" s="1004"/>
      <c r="AO38" s="1004"/>
      <c r="AP38" s="1004"/>
      <c r="AQ38" s="1004"/>
      <c r="AR38" s="1004"/>
      <c r="AS38" s="1004"/>
      <c r="AT38" s="1004"/>
      <c r="AU38" s="1004"/>
      <c r="AV38" s="1004"/>
      <c r="AW38" s="1004"/>
      <c r="AX38" s="1004"/>
      <c r="AY38" s="1004"/>
      <c r="AZ38" s="1071"/>
      <c r="BA38" s="1071"/>
      <c r="BB38" s="1071"/>
      <c r="BC38" s="1071"/>
      <c r="BD38" s="1071"/>
      <c r="BE38" s="1005"/>
      <c r="BF38" s="1005"/>
      <c r="BG38" s="1005"/>
      <c r="BH38" s="1005"/>
      <c r="BI38" s="1006"/>
      <c r="BJ38" s="223"/>
      <c r="BK38" s="223"/>
      <c r="BL38" s="223"/>
      <c r="BM38" s="223"/>
      <c r="BN38" s="223"/>
      <c r="BO38" s="232"/>
      <c r="BP38" s="232"/>
      <c r="BQ38" s="229">
        <v>32</v>
      </c>
      <c r="BR38" s="230"/>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21"/>
    </row>
    <row r="39" spans="1:131" ht="26.25" customHeight="1" x14ac:dyDescent="0.15">
      <c r="A39" s="233">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13"/>
      <c r="AL39" s="1004"/>
      <c r="AM39" s="1004"/>
      <c r="AN39" s="1004"/>
      <c r="AO39" s="1004"/>
      <c r="AP39" s="1004"/>
      <c r="AQ39" s="1004"/>
      <c r="AR39" s="1004"/>
      <c r="AS39" s="1004"/>
      <c r="AT39" s="1004"/>
      <c r="AU39" s="1004"/>
      <c r="AV39" s="1004"/>
      <c r="AW39" s="1004"/>
      <c r="AX39" s="1004"/>
      <c r="AY39" s="1004"/>
      <c r="AZ39" s="1071"/>
      <c r="BA39" s="1071"/>
      <c r="BB39" s="1071"/>
      <c r="BC39" s="1071"/>
      <c r="BD39" s="1071"/>
      <c r="BE39" s="1005"/>
      <c r="BF39" s="1005"/>
      <c r="BG39" s="1005"/>
      <c r="BH39" s="1005"/>
      <c r="BI39" s="1006"/>
      <c r="BJ39" s="223"/>
      <c r="BK39" s="223"/>
      <c r="BL39" s="223"/>
      <c r="BM39" s="223"/>
      <c r="BN39" s="223"/>
      <c r="BO39" s="232"/>
      <c r="BP39" s="232"/>
      <c r="BQ39" s="229">
        <v>33</v>
      </c>
      <c r="BR39" s="230"/>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21"/>
    </row>
    <row r="40" spans="1:131" ht="26.25" customHeight="1" x14ac:dyDescent="0.15">
      <c r="A40" s="229">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13"/>
      <c r="AL40" s="1004"/>
      <c r="AM40" s="1004"/>
      <c r="AN40" s="1004"/>
      <c r="AO40" s="1004"/>
      <c r="AP40" s="1004"/>
      <c r="AQ40" s="1004"/>
      <c r="AR40" s="1004"/>
      <c r="AS40" s="1004"/>
      <c r="AT40" s="1004"/>
      <c r="AU40" s="1004"/>
      <c r="AV40" s="1004"/>
      <c r="AW40" s="1004"/>
      <c r="AX40" s="1004"/>
      <c r="AY40" s="1004"/>
      <c r="AZ40" s="1071"/>
      <c r="BA40" s="1071"/>
      <c r="BB40" s="1071"/>
      <c r="BC40" s="1071"/>
      <c r="BD40" s="1071"/>
      <c r="BE40" s="1005"/>
      <c r="BF40" s="1005"/>
      <c r="BG40" s="1005"/>
      <c r="BH40" s="1005"/>
      <c r="BI40" s="1006"/>
      <c r="BJ40" s="223"/>
      <c r="BK40" s="223"/>
      <c r="BL40" s="223"/>
      <c r="BM40" s="223"/>
      <c r="BN40" s="223"/>
      <c r="BO40" s="232"/>
      <c r="BP40" s="232"/>
      <c r="BQ40" s="229">
        <v>34</v>
      </c>
      <c r="BR40" s="230"/>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21"/>
    </row>
    <row r="41" spans="1:131" ht="26.25" customHeight="1" x14ac:dyDescent="0.15">
      <c r="A41" s="229">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13"/>
      <c r="AL41" s="1004"/>
      <c r="AM41" s="1004"/>
      <c r="AN41" s="1004"/>
      <c r="AO41" s="1004"/>
      <c r="AP41" s="1004"/>
      <c r="AQ41" s="1004"/>
      <c r="AR41" s="1004"/>
      <c r="AS41" s="1004"/>
      <c r="AT41" s="1004"/>
      <c r="AU41" s="1004"/>
      <c r="AV41" s="1004"/>
      <c r="AW41" s="1004"/>
      <c r="AX41" s="1004"/>
      <c r="AY41" s="1004"/>
      <c r="AZ41" s="1071"/>
      <c r="BA41" s="1071"/>
      <c r="BB41" s="1071"/>
      <c r="BC41" s="1071"/>
      <c r="BD41" s="1071"/>
      <c r="BE41" s="1005"/>
      <c r="BF41" s="1005"/>
      <c r="BG41" s="1005"/>
      <c r="BH41" s="1005"/>
      <c r="BI41" s="1006"/>
      <c r="BJ41" s="223"/>
      <c r="BK41" s="223"/>
      <c r="BL41" s="223"/>
      <c r="BM41" s="223"/>
      <c r="BN41" s="223"/>
      <c r="BO41" s="232"/>
      <c r="BP41" s="232"/>
      <c r="BQ41" s="229">
        <v>35</v>
      </c>
      <c r="BR41" s="230"/>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21"/>
    </row>
    <row r="42" spans="1:131" ht="26.25" customHeight="1" x14ac:dyDescent="0.15">
      <c r="A42" s="229">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13"/>
      <c r="AL42" s="1004"/>
      <c r="AM42" s="1004"/>
      <c r="AN42" s="1004"/>
      <c r="AO42" s="1004"/>
      <c r="AP42" s="1004"/>
      <c r="AQ42" s="1004"/>
      <c r="AR42" s="1004"/>
      <c r="AS42" s="1004"/>
      <c r="AT42" s="1004"/>
      <c r="AU42" s="1004"/>
      <c r="AV42" s="1004"/>
      <c r="AW42" s="1004"/>
      <c r="AX42" s="1004"/>
      <c r="AY42" s="1004"/>
      <c r="AZ42" s="1071"/>
      <c r="BA42" s="1071"/>
      <c r="BB42" s="1071"/>
      <c r="BC42" s="1071"/>
      <c r="BD42" s="1071"/>
      <c r="BE42" s="1005"/>
      <c r="BF42" s="1005"/>
      <c r="BG42" s="1005"/>
      <c r="BH42" s="1005"/>
      <c r="BI42" s="1006"/>
      <c r="BJ42" s="223"/>
      <c r="BK42" s="223"/>
      <c r="BL42" s="223"/>
      <c r="BM42" s="223"/>
      <c r="BN42" s="223"/>
      <c r="BO42" s="232"/>
      <c r="BP42" s="232"/>
      <c r="BQ42" s="229">
        <v>36</v>
      </c>
      <c r="BR42" s="230"/>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21"/>
    </row>
    <row r="43" spans="1:131" ht="26.25" customHeight="1" x14ac:dyDescent="0.15">
      <c r="A43" s="229">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13"/>
      <c r="AL43" s="1004"/>
      <c r="AM43" s="1004"/>
      <c r="AN43" s="1004"/>
      <c r="AO43" s="1004"/>
      <c r="AP43" s="1004"/>
      <c r="AQ43" s="1004"/>
      <c r="AR43" s="1004"/>
      <c r="AS43" s="1004"/>
      <c r="AT43" s="1004"/>
      <c r="AU43" s="1004"/>
      <c r="AV43" s="1004"/>
      <c r="AW43" s="1004"/>
      <c r="AX43" s="1004"/>
      <c r="AY43" s="1004"/>
      <c r="AZ43" s="1071"/>
      <c r="BA43" s="1071"/>
      <c r="BB43" s="1071"/>
      <c r="BC43" s="1071"/>
      <c r="BD43" s="1071"/>
      <c r="BE43" s="1005"/>
      <c r="BF43" s="1005"/>
      <c r="BG43" s="1005"/>
      <c r="BH43" s="1005"/>
      <c r="BI43" s="1006"/>
      <c r="BJ43" s="223"/>
      <c r="BK43" s="223"/>
      <c r="BL43" s="223"/>
      <c r="BM43" s="223"/>
      <c r="BN43" s="223"/>
      <c r="BO43" s="232"/>
      <c r="BP43" s="232"/>
      <c r="BQ43" s="229">
        <v>37</v>
      </c>
      <c r="BR43" s="230"/>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21"/>
    </row>
    <row r="44" spans="1:131" ht="26.25" customHeight="1" x14ac:dyDescent="0.15">
      <c r="A44" s="229">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13"/>
      <c r="AL44" s="1004"/>
      <c r="AM44" s="1004"/>
      <c r="AN44" s="1004"/>
      <c r="AO44" s="1004"/>
      <c r="AP44" s="1004"/>
      <c r="AQ44" s="1004"/>
      <c r="AR44" s="1004"/>
      <c r="AS44" s="1004"/>
      <c r="AT44" s="1004"/>
      <c r="AU44" s="1004"/>
      <c r="AV44" s="1004"/>
      <c r="AW44" s="1004"/>
      <c r="AX44" s="1004"/>
      <c r="AY44" s="1004"/>
      <c r="AZ44" s="1071"/>
      <c r="BA44" s="1071"/>
      <c r="BB44" s="1071"/>
      <c r="BC44" s="1071"/>
      <c r="BD44" s="1071"/>
      <c r="BE44" s="1005"/>
      <c r="BF44" s="1005"/>
      <c r="BG44" s="1005"/>
      <c r="BH44" s="1005"/>
      <c r="BI44" s="1006"/>
      <c r="BJ44" s="223"/>
      <c r="BK44" s="223"/>
      <c r="BL44" s="223"/>
      <c r="BM44" s="223"/>
      <c r="BN44" s="223"/>
      <c r="BO44" s="232"/>
      <c r="BP44" s="232"/>
      <c r="BQ44" s="229">
        <v>38</v>
      </c>
      <c r="BR44" s="230"/>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21"/>
    </row>
    <row r="45" spans="1:131" ht="26.25" customHeight="1" x14ac:dyDescent="0.15">
      <c r="A45" s="229">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13"/>
      <c r="AL45" s="1004"/>
      <c r="AM45" s="1004"/>
      <c r="AN45" s="1004"/>
      <c r="AO45" s="1004"/>
      <c r="AP45" s="1004"/>
      <c r="AQ45" s="1004"/>
      <c r="AR45" s="1004"/>
      <c r="AS45" s="1004"/>
      <c r="AT45" s="1004"/>
      <c r="AU45" s="1004"/>
      <c r="AV45" s="1004"/>
      <c r="AW45" s="1004"/>
      <c r="AX45" s="1004"/>
      <c r="AY45" s="1004"/>
      <c r="AZ45" s="1071"/>
      <c r="BA45" s="1071"/>
      <c r="BB45" s="1071"/>
      <c r="BC45" s="1071"/>
      <c r="BD45" s="1071"/>
      <c r="BE45" s="1005"/>
      <c r="BF45" s="1005"/>
      <c r="BG45" s="1005"/>
      <c r="BH45" s="1005"/>
      <c r="BI45" s="1006"/>
      <c r="BJ45" s="223"/>
      <c r="BK45" s="223"/>
      <c r="BL45" s="223"/>
      <c r="BM45" s="223"/>
      <c r="BN45" s="223"/>
      <c r="BO45" s="232"/>
      <c r="BP45" s="232"/>
      <c r="BQ45" s="229">
        <v>39</v>
      </c>
      <c r="BR45" s="230"/>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21"/>
    </row>
    <row r="46" spans="1:131" ht="26.25" customHeight="1" x14ac:dyDescent="0.15">
      <c r="A46" s="229">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13"/>
      <c r="AL46" s="1004"/>
      <c r="AM46" s="1004"/>
      <c r="AN46" s="1004"/>
      <c r="AO46" s="1004"/>
      <c r="AP46" s="1004"/>
      <c r="AQ46" s="1004"/>
      <c r="AR46" s="1004"/>
      <c r="AS46" s="1004"/>
      <c r="AT46" s="1004"/>
      <c r="AU46" s="1004"/>
      <c r="AV46" s="1004"/>
      <c r="AW46" s="1004"/>
      <c r="AX46" s="1004"/>
      <c r="AY46" s="1004"/>
      <c r="AZ46" s="1071"/>
      <c r="BA46" s="1071"/>
      <c r="BB46" s="1071"/>
      <c r="BC46" s="1071"/>
      <c r="BD46" s="1071"/>
      <c r="BE46" s="1005"/>
      <c r="BF46" s="1005"/>
      <c r="BG46" s="1005"/>
      <c r="BH46" s="1005"/>
      <c r="BI46" s="1006"/>
      <c r="BJ46" s="223"/>
      <c r="BK46" s="223"/>
      <c r="BL46" s="223"/>
      <c r="BM46" s="223"/>
      <c r="BN46" s="223"/>
      <c r="BO46" s="232"/>
      <c r="BP46" s="232"/>
      <c r="BQ46" s="229">
        <v>40</v>
      </c>
      <c r="BR46" s="230"/>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21"/>
    </row>
    <row r="47" spans="1:131" ht="26.25" customHeight="1" x14ac:dyDescent="0.15">
      <c r="A47" s="229">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13"/>
      <c r="AL47" s="1004"/>
      <c r="AM47" s="1004"/>
      <c r="AN47" s="1004"/>
      <c r="AO47" s="1004"/>
      <c r="AP47" s="1004"/>
      <c r="AQ47" s="1004"/>
      <c r="AR47" s="1004"/>
      <c r="AS47" s="1004"/>
      <c r="AT47" s="1004"/>
      <c r="AU47" s="1004"/>
      <c r="AV47" s="1004"/>
      <c r="AW47" s="1004"/>
      <c r="AX47" s="1004"/>
      <c r="AY47" s="1004"/>
      <c r="AZ47" s="1071"/>
      <c r="BA47" s="1071"/>
      <c r="BB47" s="1071"/>
      <c r="BC47" s="1071"/>
      <c r="BD47" s="1071"/>
      <c r="BE47" s="1005"/>
      <c r="BF47" s="1005"/>
      <c r="BG47" s="1005"/>
      <c r="BH47" s="1005"/>
      <c r="BI47" s="1006"/>
      <c r="BJ47" s="223"/>
      <c r="BK47" s="223"/>
      <c r="BL47" s="223"/>
      <c r="BM47" s="223"/>
      <c r="BN47" s="223"/>
      <c r="BO47" s="232"/>
      <c r="BP47" s="232"/>
      <c r="BQ47" s="229">
        <v>41</v>
      </c>
      <c r="BR47" s="230"/>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21"/>
    </row>
    <row r="48" spans="1:131" ht="26.25" customHeight="1" x14ac:dyDescent="0.15">
      <c r="A48" s="229">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13"/>
      <c r="AL48" s="1004"/>
      <c r="AM48" s="1004"/>
      <c r="AN48" s="1004"/>
      <c r="AO48" s="1004"/>
      <c r="AP48" s="1004"/>
      <c r="AQ48" s="1004"/>
      <c r="AR48" s="1004"/>
      <c r="AS48" s="1004"/>
      <c r="AT48" s="1004"/>
      <c r="AU48" s="1004"/>
      <c r="AV48" s="1004"/>
      <c r="AW48" s="1004"/>
      <c r="AX48" s="1004"/>
      <c r="AY48" s="1004"/>
      <c r="AZ48" s="1071"/>
      <c r="BA48" s="1071"/>
      <c r="BB48" s="1071"/>
      <c r="BC48" s="1071"/>
      <c r="BD48" s="1071"/>
      <c r="BE48" s="1005"/>
      <c r="BF48" s="1005"/>
      <c r="BG48" s="1005"/>
      <c r="BH48" s="1005"/>
      <c r="BI48" s="1006"/>
      <c r="BJ48" s="223"/>
      <c r="BK48" s="223"/>
      <c r="BL48" s="223"/>
      <c r="BM48" s="223"/>
      <c r="BN48" s="223"/>
      <c r="BO48" s="232"/>
      <c r="BP48" s="232"/>
      <c r="BQ48" s="229">
        <v>42</v>
      </c>
      <c r="BR48" s="230"/>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21"/>
    </row>
    <row r="49" spans="1:131" ht="26.25" customHeight="1" x14ac:dyDescent="0.15">
      <c r="A49" s="229">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13"/>
      <c r="AL49" s="1004"/>
      <c r="AM49" s="1004"/>
      <c r="AN49" s="1004"/>
      <c r="AO49" s="1004"/>
      <c r="AP49" s="1004"/>
      <c r="AQ49" s="1004"/>
      <c r="AR49" s="1004"/>
      <c r="AS49" s="1004"/>
      <c r="AT49" s="1004"/>
      <c r="AU49" s="1004"/>
      <c r="AV49" s="1004"/>
      <c r="AW49" s="1004"/>
      <c r="AX49" s="1004"/>
      <c r="AY49" s="1004"/>
      <c r="AZ49" s="1071"/>
      <c r="BA49" s="1071"/>
      <c r="BB49" s="1071"/>
      <c r="BC49" s="1071"/>
      <c r="BD49" s="1071"/>
      <c r="BE49" s="1005"/>
      <c r="BF49" s="1005"/>
      <c r="BG49" s="1005"/>
      <c r="BH49" s="1005"/>
      <c r="BI49" s="1006"/>
      <c r="BJ49" s="223"/>
      <c r="BK49" s="223"/>
      <c r="BL49" s="223"/>
      <c r="BM49" s="223"/>
      <c r="BN49" s="223"/>
      <c r="BO49" s="232"/>
      <c r="BP49" s="232"/>
      <c r="BQ49" s="229">
        <v>43</v>
      </c>
      <c r="BR49" s="230"/>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21"/>
    </row>
    <row r="50" spans="1:131" ht="26.25" customHeight="1" x14ac:dyDescent="0.15">
      <c r="A50" s="229">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5"/>
      <c r="BF50" s="1005"/>
      <c r="BG50" s="1005"/>
      <c r="BH50" s="1005"/>
      <c r="BI50" s="1006"/>
      <c r="BJ50" s="223"/>
      <c r="BK50" s="223"/>
      <c r="BL50" s="223"/>
      <c r="BM50" s="223"/>
      <c r="BN50" s="223"/>
      <c r="BO50" s="232"/>
      <c r="BP50" s="232"/>
      <c r="BQ50" s="229">
        <v>44</v>
      </c>
      <c r="BR50" s="230"/>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21"/>
    </row>
    <row r="51" spans="1:131" ht="26.25" customHeight="1" x14ac:dyDescent="0.15">
      <c r="A51" s="229">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5"/>
      <c r="BF51" s="1005"/>
      <c r="BG51" s="1005"/>
      <c r="BH51" s="1005"/>
      <c r="BI51" s="1006"/>
      <c r="BJ51" s="223"/>
      <c r="BK51" s="223"/>
      <c r="BL51" s="223"/>
      <c r="BM51" s="223"/>
      <c r="BN51" s="223"/>
      <c r="BO51" s="232"/>
      <c r="BP51" s="232"/>
      <c r="BQ51" s="229">
        <v>45</v>
      </c>
      <c r="BR51" s="230"/>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21"/>
    </row>
    <row r="52" spans="1:131" ht="26.25" customHeight="1" x14ac:dyDescent="0.15">
      <c r="A52" s="229">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5"/>
      <c r="BF52" s="1005"/>
      <c r="BG52" s="1005"/>
      <c r="BH52" s="1005"/>
      <c r="BI52" s="1006"/>
      <c r="BJ52" s="223"/>
      <c r="BK52" s="223"/>
      <c r="BL52" s="223"/>
      <c r="BM52" s="223"/>
      <c r="BN52" s="223"/>
      <c r="BO52" s="232"/>
      <c r="BP52" s="232"/>
      <c r="BQ52" s="229">
        <v>46</v>
      </c>
      <c r="BR52" s="230"/>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21"/>
    </row>
    <row r="53" spans="1:131" ht="26.25" customHeight="1" x14ac:dyDescent="0.15">
      <c r="A53" s="229">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5"/>
      <c r="BF53" s="1005"/>
      <c r="BG53" s="1005"/>
      <c r="BH53" s="1005"/>
      <c r="BI53" s="1006"/>
      <c r="BJ53" s="223"/>
      <c r="BK53" s="223"/>
      <c r="BL53" s="223"/>
      <c r="BM53" s="223"/>
      <c r="BN53" s="223"/>
      <c r="BO53" s="232"/>
      <c r="BP53" s="232"/>
      <c r="BQ53" s="229">
        <v>47</v>
      </c>
      <c r="BR53" s="230"/>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21"/>
    </row>
    <row r="54" spans="1:131" ht="26.25" customHeight="1" x14ac:dyDescent="0.15">
      <c r="A54" s="229">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5"/>
      <c r="BF54" s="1005"/>
      <c r="BG54" s="1005"/>
      <c r="BH54" s="1005"/>
      <c r="BI54" s="1006"/>
      <c r="BJ54" s="223"/>
      <c r="BK54" s="223"/>
      <c r="BL54" s="223"/>
      <c r="BM54" s="223"/>
      <c r="BN54" s="223"/>
      <c r="BO54" s="232"/>
      <c r="BP54" s="232"/>
      <c r="BQ54" s="229">
        <v>48</v>
      </c>
      <c r="BR54" s="230"/>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21"/>
    </row>
    <row r="55" spans="1:131" ht="26.25" customHeight="1" x14ac:dyDescent="0.15">
      <c r="A55" s="229">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5"/>
      <c r="BF55" s="1005"/>
      <c r="BG55" s="1005"/>
      <c r="BH55" s="1005"/>
      <c r="BI55" s="1006"/>
      <c r="BJ55" s="223"/>
      <c r="BK55" s="223"/>
      <c r="BL55" s="223"/>
      <c r="BM55" s="223"/>
      <c r="BN55" s="223"/>
      <c r="BO55" s="232"/>
      <c r="BP55" s="232"/>
      <c r="BQ55" s="229">
        <v>49</v>
      </c>
      <c r="BR55" s="230"/>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21"/>
    </row>
    <row r="56" spans="1:131" ht="26.25" customHeight="1" x14ac:dyDescent="0.15">
      <c r="A56" s="229">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5"/>
      <c r="BF56" s="1005"/>
      <c r="BG56" s="1005"/>
      <c r="BH56" s="1005"/>
      <c r="BI56" s="1006"/>
      <c r="BJ56" s="223"/>
      <c r="BK56" s="223"/>
      <c r="BL56" s="223"/>
      <c r="BM56" s="223"/>
      <c r="BN56" s="223"/>
      <c r="BO56" s="232"/>
      <c r="BP56" s="232"/>
      <c r="BQ56" s="229">
        <v>50</v>
      </c>
      <c r="BR56" s="230"/>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21"/>
    </row>
    <row r="57" spans="1:131" ht="26.25" customHeight="1" x14ac:dyDescent="0.15">
      <c r="A57" s="229">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5"/>
      <c r="BF57" s="1005"/>
      <c r="BG57" s="1005"/>
      <c r="BH57" s="1005"/>
      <c r="BI57" s="1006"/>
      <c r="BJ57" s="223"/>
      <c r="BK57" s="223"/>
      <c r="BL57" s="223"/>
      <c r="BM57" s="223"/>
      <c r="BN57" s="223"/>
      <c r="BO57" s="232"/>
      <c r="BP57" s="232"/>
      <c r="BQ57" s="229">
        <v>51</v>
      </c>
      <c r="BR57" s="230"/>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21"/>
    </row>
    <row r="58" spans="1:131" ht="26.25" customHeight="1" x14ac:dyDescent="0.15">
      <c r="A58" s="229">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5"/>
      <c r="BF58" s="1005"/>
      <c r="BG58" s="1005"/>
      <c r="BH58" s="1005"/>
      <c r="BI58" s="1006"/>
      <c r="BJ58" s="223"/>
      <c r="BK58" s="223"/>
      <c r="BL58" s="223"/>
      <c r="BM58" s="223"/>
      <c r="BN58" s="223"/>
      <c r="BO58" s="232"/>
      <c r="BP58" s="232"/>
      <c r="BQ58" s="229">
        <v>52</v>
      </c>
      <c r="BR58" s="230"/>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21"/>
    </row>
    <row r="59" spans="1:131" ht="26.25" customHeight="1" x14ac:dyDescent="0.15">
      <c r="A59" s="229">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5"/>
      <c r="BF59" s="1005"/>
      <c r="BG59" s="1005"/>
      <c r="BH59" s="1005"/>
      <c r="BI59" s="1006"/>
      <c r="BJ59" s="223"/>
      <c r="BK59" s="223"/>
      <c r="BL59" s="223"/>
      <c r="BM59" s="223"/>
      <c r="BN59" s="223"/>
      <c r="BO59" s="232"/>
      <c r="BP59" s="232"/>
      <c r="BQ59" s="229">
        <v>53</v>
      </c>
      <c r="BR59" s="230"/>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21"/>
    </row>
    <row r="60" spans="1:131" ht="26.25" customHeight="1" x14ac:dyDescent="0.15">
      <c r="A60" s="229">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5"/>
      <c r="BF60" s="1005"/>
      <c r="BG60" s="1005"/>
      <c r="BH60" s="1005"/>
      <c r="BI60" s="1006"/>
      <c r="BJ60" s="223"/>
      <c r="BK60" s="223"/>
      <c r="BL60" s="223"/>
      <c r="BM60" s="223"/>
      <c r="BN60" s="223"/>
      <c r="BO60" s="232"/>
      <c r="BP60" s="232"/>
      <c r="BQ60" s="229">
        <v>54</v>
      </c>
      <c r="BR60" s="230"/>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21"/>
    </row>
    <row r="61" spans="1:131" ht="26.25" customHeight="1" thickBot="1" x14ac:dyDescent="0.2">
      <c r="A61" s="229">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5"/>
      <c r="BF61" s="1005"/>
      <c r="BG61" s="1005"/>
      <c r="BH61" s="1005"/>
      <c r="BI61" s="1006"/>
      <c r="BJ61" s="223"/>
      <c r="BK61" s="223"/>
      <c r="BL61" s="223"/>
      <c r="BM61" s="223"/>
      <c r="BN61" s="223"/>
      <c r="BO61" s="232"/>
      <c r="BP61" s="232"/>
      <c r="BQ61" s="229">
        <v>55</v>
      </c>
      <c r="BR61" s="230"/>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21"/>
    </row>
    <row r="62" spans="1:131" ht="26.25" customHeight="1" x14ac:dyDescent="0.15">
      <c r="A62" s="229">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5"/>
      <c r="BF62" s="1005"/>
      <c r="BG62" s="1005"/>
      <c r="BH62" s="1005"/>
      <c r="BI62" s="1006"/>
      <c r="BJ62" s="1057" t="s">
        <v>408</v>
      </c>
      <c r="BK62" s="1058"/>
      <c r="BL62" s="1058"/>
      <c r="BM62" s="1058"/>
      <c r="BN62" s="1059"/>
      <c r="BO62" s="232"/>
      <c r="BP62" s="232"/>
      <c r="BQ62" s="229">
        <v>56</v>
      </c>
      <c r="BR62" s="230"/>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21"/>
    </row>
    <row r="63" spans="1:131" ht="26.25" customHeight="1" thickBot="1" x14ac:dyDescent="0.2">
      <c r="A63" s="231" t="s">
        <v>388</v>
      </c>
      <c r="B63" s="970" t="s">
        <v>409</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0"/>
      <c r="AF63" s="1051">
        <v>927</v>
      </c>
      <c r="AG63" s="992"/>
      <c r="AH63" s="992"/>
      <c r="AI63" s="992"/>
      <c r="AJ63" s="1052"/>
      <c r="AK63" s="1053"/>
      <c r="AL63" s="996"/>
      <c r="AM63" s="996"/>
      <c r="AN63" s="996"/>
      <c r="AO63" s="996"/>
      <c r="AP63" s="992">
        <v>4945</v>
      </c>
      <c r="AQ63" s="992"/>
      <c r="AR63" s="992"/>
      <c r="AS63" s="992"/>
      <c r="AT63" s="992"/>
      <c r="AU63" s="992">
        <v>2632</v>
      </c>
      <c r="AV63" s="992"/>
      <c r="AW63" s="992"/>
      <c r="AX63" s="992"/>
      <c r="AY63" s="992"/>
      <c r="AZ63" s="1047"/>
      <c r="BA63" s="1047"/>
      <c r="BB63" s="1047"/>
      <c r="BC63" s="1047"/>
      <c r="BD63" s="1047"/>
      <c r="BE63" s="993"/>
      <c r="BF63" s="993"/>
      <c r="BG63" s="993"/>
      <c r="BH63" s="993"/>
      <c r="BI63" s="994"/>
      <c r="BJ63" s="1048" t="s">
        <v>390</v>
      </c>
      <c r="BK63" s="986"/>
      <c r="BL63" s="986"/>
      <c r="BM63" s="986"/>
      <c r="BN63" s="1049"/>
      <c r="BO63" s="232"/>
      <c r="BP63" s="232"/>
      <c r="BQ63" s="229">
        <v>57</v>
      </c>
      <c r="BR63" s="230"/>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21"/>
    </row>
    <row r="66" spans="1:131" ht="26.25" customHeight="1" x14ac:dyDescent="0.15">
      <c r="A66" s="1025" t="s">
        <v>411</v>
      </c>
      <c r="B66" s="1026"/>
      <c r="C66" s="1026"/>
      <c r="D66" s="1026"/>
      <c r="E66" s="1026"/>
      <c r="F66" s="1026"/>
      <c r="G66" s="1026"/>
      <c r="H66" s="1026"/>
      <c r="I66" s="1026"/>
      <c r="J66" s="1026"/>
      <c r="K66" s="1026"/>
      <c r="L66" s="1026"/>
      <c r="M66" s="1026"/>
      <c r="N66" s="1026"/>
      <c r="O66" s="1026"/>
      <c r="P66" s="1027"/>
      <c r="Q66" s="1031" t="s">
        <v>412</v>
      </c>
      <c r="R66" s="1032"/>
      <c r="S66" s="1032"/>
      <c r="T66" s="1032"/>
      <c r="U66" s="1033"/>
      <c r="V66" s="1031" t="s">
        <v>413</v>
      </c>
      <c r="W66" s="1032"/>
      <c r="X66" s="1032"/>
      <c r="Y66" s="1032"/>
      <c r="Z66" s="1033"/>
      <c r="AA66" s="1031" t="s">
        <v>414</v>
      </c>
      <c r="AB66" s="1032"/>
      <c r="AC66" s="1032"/>
      <c r="AD66" s="1032"/>
      <c r="AE66" s="1033"/>
      <c r="AF66" s="1037" t="s">
        <v>415</v>
      </c>
      <c r="AG66" s="1038"/>
      <c r="AH66" s="1038"/>
      <c r="AI66" s="1038"/>
      <c r="AJ66" s="1039"/>
      <c r="AK66" s="1031" t="s">
        <v>416</v>
      </c>
      <c r="AL66" s="1026"/>
      <c r="AM66" s="1026"/>
      <c r="AN66" s="1026"/>
      <c r="AO66" s="1027"/>
      <c r="AP66" s="1031" t="s">
        <v>417</v>
      </c>
      <c r="AQ66" s="1032"/>
      <c r="AR66" s="1032"/>
      <c r="AS66" s="1032"/>
      <c r="AT66" s="1033"/>
      <c r="AU66" s="1031" t="s">
        <v>418</v>
      </c>
      <c r="AV66" s="1032"/>
      <c r="AW66" s="1032"/>
      <c r="AX66" s="1032"/>
      <c r="AY66" s="1033"/>
      <c r="AZ66" s="1031" t="s">
        <v>375</v>
      </c>
      <c r="BA66" s="1032"/>
      <c r="BB66" s="1032"/>
      <c r="BC66" s="1032"/>
      <c r="BD66" s="1045"/>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142" t="s">
        <v>585</v>
      </c>
      <c r="C68" s="1143"/>
      <c r="D68" s="1143"/>
      <c r="E68" s="1143"/>
      <c r="F68" s="1143"/>
      <c r="G68" s="1143"/>
      <c r="H68" s="1143"/>
      <c r="I68" s="1143"/>
      <c r="J68" s="1143"/>
      <c r="K68" s="1143"/>
      <c r="L68" s="1143"/>
      <c r="M68" s="1143"/>
      <c r="N68" s="1143"/>
      <c r="O68" s="1143"/>
      <c r="P68" s="1144"/>
      <c r="Q68" s="1018">
        <v>4029</v>
      </c>
      <c r="R68" s="1015"/>
      <c r="S68" s="1015"/>
      <c r="T68" s="1015"/>
      <c r="U68" s="1015"/>
      <c r="V68" s="1015">
        <v>3894</v>
      </c>
      <c r="W68" s="1015"/>
      <c r="X68" s="1015"/>
      <c r="Y68" s="1015"/>
      <c r="Z68" s="1015"/>
      <c r="AA68" s="1015">
        <v>135</v>
      </c>
      <c r="AB68" s="1015"/>
      <c r="AC68" s="1015"/>
      <c r="AD68" s="1015"/>
      <c r="AE68" s="1015"/>
      <c r="AF68" s="1015">
        <v>135</v>
      </c>
      <c r="AG68" s="1015"/>
      <c r="AH68" s="1015"/>
      <c r="AI68" s="1015"/>
      <c r="AJ68" s="1015"/>
      <c r="AK68" s="1015">
        <v>181</v>
      </c>
      <c r="AL68" s="1015"/>
      <c r="AM68" s="1015"/>
      <c r="AN68" s="1015"/>
      <c r="AO68" s="1015"/>
      <c r="AP68" s="1015">
        <v>3168</v>
      </c>
      <c r="AQ68" s="1015"/>
      <c r="AR68" s="1015"/>
      <c r="AS68" s="1015"/>
      <c r="AT68" s="1015"/>
      <c r="AU68" s="1015">
        <v>917</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586</v>
      </c>
      <c r="C69" s="1008"/>
      <c r="D69" s="1008"/>
      <c r="E69" s="1008"/>
      <c r="F69" s="1008"/>
      <c r="G69" s="1008"/>
      <c r="H69" s="1008"/>
      <c r="I69" s="1008"/>
      <c r="J69" s="1008"/>
      <c r="K69" s="1008"/>
      <c r="L69" s="1008"/>
      <c r="M69" s="1008"/>
      <c r="N69" s="1008"/>
      <c r="O69" s="1008"/>
      <c r="P69" s="1009"/>
      <c r="Q69" s="1010">
        <v>4</v>
      </c>
      <c r="R69" s="1004"/>
      <c r="S69" s="1004"/>
      <c r="T69" s="1004"/>
      <c r="U69" s="1004"/>
      <c r="V69" s="1004">
        <v>3</v>
      </c>
      <c r="W69" s="1004"/>
      <c r="X69" s="1004"/>
      <c r="Y69" s="1004"/>
      <c r="Z69" s="1004"/>
      <c r="AA69" s="1004">
        <v>1</v>
      </c>
      <c r="AB69" s="1004"/>
      <c r="AC69" s="1004"/>
      <c r="AD69" s="1004"/>
      <c r="AE69" s="1004"/>
      <c r="AF69" s="1004">
        <v>1</v>
      </c>
      <c r="AG69" s="1004"/>
      <c r="AH69" s="1004"/>
      <c r="AI69" s="1004"/>
      <c r="AJ69" s="1004"/>
      <c r="AK69" s="1004" t="s">
        <v>593</v>
      </c>
      <c r="AL69" s="1004"/>
      <c r="AM69" s="1004"/>
      <c r="AN69" s="1004"/>
      <c r="AO69" s="1004"/>
      <c r="AP69" s="1004" t="s">
        <v>583</v>
      </c>
      <c r="AQ69" s="1004"/>
      <c r="AR69" s="1004"/>
      <c r="AS69" s="1004"/>
      <c r="AT69" s="1004"/>
      <c r="AU69" s="1004" t="s">
        <v>583</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587</v>
      </c>
      <c r="C70" s="1008"/>
      <c r="D70" s="1008"/>
      <c r="E70" s="1008"/>
      <c r="F70" s="1008"/>
      <c r="G70" s="1008"/>
      <c r="H70" s="1008"/>
      <c r="I70" s="1008"/>
      <c r="J70" s="1008"/>
      <c r="K70" s="1008"/>
      <c r="L70" s="1008"/>
      <c r="M70" s="1008"/>
      <c r="N70" s="1008"/>
      <c r="O70" s="1008"/>
      <c r="P70" s="1009"/>
      <c r="Q70" s="1010">
        <v>8141</v>
      </c>
      <c r="R70" s="1004"/>
      <c r="S70" s="1004"/>
      <c r="T70" s="1004"/>
      <c r="U70" s="1004"/>
      <c r="V70" s="1004">
        <v>7919</v>
      </c>
      <c r="W70" s="1004"/>
      <c r="X70" s="1004"/>
      <c r="Y70" s="1004"/>
      <c r="Z70" s="1004"/>
      <c r="AA70" s="1004">
        <v>222</v>
      </c>
      <c r="AB70" s="1004"/>
      <c r="AC70" s="1004"/>
      <c r="AD70" s="1004"/>
      <c r="AE70" s="1004"/>
      <c r="AF70" s="1004">
        <v>222</v>
      </c>
      <c r="AG70" s="1004"/>
      <c r="AH70" s="1004"/>
      <c r="AI70" s="1004"/>
      <c r="AJ70" s="1004"/>
      <c r="AK70" s="1004">
        <v>4</v>
      </c>
      <c r="AL70" s="1004"/>
      <c r="AM70" s="1004"/>
      <c r="AN70" s="1004"/>
      <c r="AO70" s="1004"/>
      <c r="AP70" s="1004" t="s">
        <v>579</v>
      </c>
      <c r="AQ70" s="1004"/>
      <c r="AR70" s="1004"/>
      <c r="AS70" s="1004"/>
      <c r="AT70" s="1004"/>
      <c r="AU70" s="1004" t="s">
        <v>579</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588</v>
      </c>
      <c r="C71" s="1008"/>
      <c r="D71" s="1008"/>
      <c r="E71" s="1008"/>
      <c r="F71" s="1008"/>
      <c r="G71" s="1008"/>
      <c r="H71" s="1008"/>
      <c r="I71" s="1008"/>
      <c r="J71" s="1008"/>
      <c r="K71" s="1008"/>
      <c r="L71" s="1008"/>
      <c r="M71" s="1008"/>
      <c r="N71" s="1008"/>
      <c r="O71" s="1008"/>
      <c r="P71" s="1009"/>
      <c r="Q71" s="1010">
        <v>22</v>
      </c>
      <c r="R71" s="1004"/>
      <c r="S71" s="1004"/>
      <c r="T71" s="1004"/>
      <c r="U71" s="1004"/>
      <c r="V71" s="1004">
        <v>16</v>
      </c>
      <c r="W71" s="1004"/>
      <c r="X71" s="1004"/>
      <c r="Y71" s="1004"/>
      <c r="Z71" s="1004"/>
      <c r="AA71" s="1004">
        <v>6</v>
      </c>
      <c r="AB71" s="1004"/>
      <c r="AC71" s="1004"/>
      <c r="AD71" s="1004"/>
      <c r="AE71" s="1004"/>
      <c r="AF71" s="1004">
        <v>6</v>
      </c>
      <c r="AG71" s="1004"/>
      <c r="AH71" s="1004"/>
      <c r="AI71" s="1004"/>
      <c r="AJ71" s="1004"/>
      <c r="AK71" s="1004">
        <v>4</v>
      </c>
      <c r="AL71" s="1004"/>
      <c r="AM71" s="1004"/>
      <c r="AN71" s="1004"/>
      <c r="AO71" s="1004"/>
      <c r="AP71" s="1004" t="s">
        <v>579</v>
      </c>
      <c r="AQ71" s="1004"/>
      <c r="AR71" s="1004"/>
      <c r="AS71" s="1004"/>
      <c r="AT71" s="1004"/>
      <c r="AU71" s="1004" t="s">
        <v>579</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589</v>
      </c>
      <c r="C72" s="1008"/>
      <c r="D72" s="1008"/>
      <c r="E72" s="1008"/>
      <c r="F72" s="1008"/>
      <c r="G72" s="1008"/>
      <c r="H72" s="1008"/>
      <c r="I72" s="1008"/>
      <c r="J72" s="1008"/>
      <c r="K72" s="1008"/>
      <c r="L72" s="1008"/>
      <c r="M72" s="1008"/>
      <c r="N72" s="1008"/>
      <c r="O72" s="1008"/>
      <c r="P72" s="1009"/>
      <c r="Q72" s="1010">
        <v>160</v>
      </c>
      <c r="R72" s="1004"/>
      <c r="S72" s="1004"/>
      <c r="T72" s="1004"/>
      <c r="U72" s="1004"/>
      <c r="V72" s="1004">
        <v>153</v>
      </c>
      <c r="W72" s="1004"/>
      <c r="X72" s="1004"/>
      <c r="Y72" s="1004"/>
      <c r="Z72" s="1004"/>
      <c r="AA72" s="1004">
        <v>8</v>
      </c>
      <c r="AB72" s="1004"/>
      <c r="AC72" s="1004"/>
      <c r="AD72" s="1004"/>
      <c r="AE72" s="1004"/>
      <c r="AF72" s="1004">
        <v>8</v>
      </c>
      <c r="AG72" s="1004"/>
      <c r="AH72" s="1004"/>
      <c r="AI72" s="1004"/>
      <c r="AJ72" s="1004"/>
      <c r="AK72" s="1004">
        <v>33</v>
      </c>
      <c r="AL72" s="1004"/>
      <c r="AM72" s="1004"/>
      <c r="AN72" s="1004"/>
      <c r="AO72" s="1004"/>
      <c r="AP72" s="1004" t="s">
        <v>583</v>
      </c>
      <c r="AQ72" s="1004"/>
      <c r="AR72" s="1004"/>
      <c r="AS72" s="1004"/>
      <c r="AT72" s="1004"/>
      <c r="AU72" s="1004" t="s">
        <v>579</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590</v>
      </c>
      <c r="C73" s="1008"/>
      <c r="D73" s="1008"/>
      <c r="E73" s="1008"/>
      <c r="F73" s="1008"/>
      <c r="G73" s="1008"/>
      <c r="H73" s="1008"/>
      <c r="I73" s="1008"/>
      <c r="J73" s="1008"/>
      <c r="K73" s="1008"/>
      <c r="L73" s="1008"/>
      <c r="M73" s="1008"/>
      <c r="N73" s="1008"/>
      <c r="O73" s="1008"/>
      <c r="P73" s="1009"/>
      <c r="Q73" s="1010">
        <v>227759</v>
      </c>
      <c r="R73" s="1004"/>
      <c r="S73" s="1004"/>
      <c r="T73" s="1004"/>
      <c r="U73" s="1004"/>
      <c r="V73" s="1004">
        <v>221002</v>
      </c>
      <c r="W73" s="1004"/>
      <c r="X73" s="1004"/>
      <c r="Y73" s="1004"/>
      <c r="Z73" s="1004"/>
      <c r="AA73" s="1004">
        <v>6757</v>
      </c>
      <c r="AB73" s="1004"/>
      <c r="AC73" s="1004"/>
      <c r="AD73" s="1004"/>
      <c r="AE73" s="1004"/>
      <c r="AF73" s="1004">
        <v>6757</v>
      </c>
      <c r="AG73" s="1004"/>
      <c r="AH73" s="1004"/>
      <c r="AI73" s="1004"/>
      <c r="AJ73" s="1004"/>
      <c r="AK73" s="1004">
        <v>10</v>
      </c>
      <c r="AL73" s="1004"/>
      <c r="AM73" s="1004"/>
      <c r="AN73" s="1004"/>
      <c r="AO73" s="1004"/>
      <c r="AP73" s="1004" t="s">
        <v>582</v>
      </c>
      <c r="AQ73" s="1004"/>
      <c r="AR73" s="1004"/>
      <c r="AS73" s="1004"/>
      <c r="AT73" s="1004"/>
      <c r="AU73" s="1004" t="s">
        <v>579</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388</v>
      </c>
      <c r="B88" s="970" t="s">
        <v>419</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7129</v>
      </c>
      <c r="AG88" s="992"/>
      <c r="AH88" s="992"/>
      <c r="AI88" s="992"/>
      <c r="AJ88" s="992"/>
      <c r="AK88" s="996"/>
      <c r="AL88" s="996"/>
      <c r="AM88" s="996"/>
      <c r="AN88" s="996"/>
      <c r="AO88" s="996"/>
      <c r="AP88" s="992">
        <v>3168</v>
      </c>
      <c r="AQ88" s="992"/>
      <c r="AR88" s="992"/>
      <c r="AS88" s="992"/>
      <c r="AT88" s="992"/>
      <c r="AU88" s="992">
        <v>917</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970" t="s">
        <v>420</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53</v>
      </c>
      <c r="CS102" s="986"/>
      <c r="CT102" s="986"/>
      <c r="CU102" s="986"/>
      <c r="CV102" s="987"/>
      <c r="CW102" s="985">
        <v>10</v>
      </c>
      <c r="CX102" s="986"/>
      <c r="CY102" s="986"/>
      <c r="CZ102" s="986"/>
      <c r="DA102" s="987"/>
      <c r="DB102" s="985" t="s">
        <v>604</v>
      </c>
      <c r="DC102" s="986"/>
      <c r="DD102" s="986"/>
      <c r="DE102" s="986"/>
      <c r="DF102" s="987"/>
      <c r="DG102" s="985" t="s">
        <v>604</v>
      </c>
      <c r="DH102" s="986"/>
      <c r="DI102" s="986"/>
      <c r="DJ102" s="986"/>
      <c r="DK102" s="987"/>
      <c r="DL102" s="985" t="s">
        <v>604</v>
      </c>
      <c r="DM102" s="986"/>
      <c r="DN102" s="986"/>
      <c r="DO102" s="986"/>
      <c r="DP102" s="987"/>
      <c r="DQ102" s="985" t="s">
        <v>604</v>
      </c>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421</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422</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425</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426</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427</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428</v>
      </c>
      <c r="AB109" s="929"/>
      <c r="AC109" s="929"/>
      <c r="AD109" s="929"/>
      <c r="AE109" s="930"/>
      <c r="AF109" s="931" t="s">
        <v>429</v>
      </c>
      <c r="AG109" s="929"/>
      <c r="AH109" s="929"/>
      <c r="AI109" s="929"/>
      <c r="AJ109" s="930"/>
      <c r="AK109" s="931" t="s">
        <v>303</v>
      </c>
      <c r="AL109" s="929"/>
      <c r="AM109" s="929"/>
      <c r="AN109" s="929"/>
      <c r="AO109" s="930"/>
      <c r="AP109" s="931" t="s">
        <v>430</v>
      </c>
      <c r="AQ109" s="929"/>
      <c r="AR109" s="929"/>
      <c r="AS109" s="929"/>
      <c r="AT109" s="962"/>
      <c r="AU109" s="928" t="s">
        <v>427</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428</v>
      </c>
      <c r="BR109" s="929"/>
      <c r="BS109" s="929"/>
      <c r="BT109" s="929"/>
      <c r="BU109" s="930"/>
      <c r="BV109" s="931" t="s">
        <v>429</v>
      </c>
      <c r="BW109" s="929"/>
      <c r="BX109" s="929"/>
      <c r="BY109" s="929"/>
      <c r="BZ109" s="930"/>
      <c r="CA109" s="931" t="s">
        <v>303</v>
      </c>
      <c r="CB109" s="929"/>
      <c r="CC109" s="929"/>
      <c r="CD109" s="929"/>
      <c r="CE109" s="930"/>
      <c r="CF109" s="969" t="s">
        <v>430</v>
      </c>
      <c r="CG109" s="969"/>
      <c r="CH109" s="969"/>
      <c r="CI109" s="969"/>
      <c r="CJ109" s="969"/>
      <c r="CK109" s="931" t="s">
        <v>431</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428</v>
      </c>
      <c r="DH109" s="929"/>
      <c r="DI109" s="929"/>
      <c r="DJ109" s="929"/>
      <c r="DK109" s="930"/>
      <c r="DL109" s="931" t="s">
        <v>429</v>
      </c>
      <c r="DM109" s="929"/>
      <c r="DN109" s="929"/>
      <c r="DO109" s="929"/>
      <c r="DP109" s="930"/>
      <c r="DQ109" s="931" t="s">
        <v>303</v>
      </c>
      <c r="DR109" s="929"/>
      <c r="DS109" s="929"/>
      <c r="DT109" s="929"/>
      <c r="DU109" s="930"/>
      <c r="DV109" s="931" t="s">
        <v>430</v>
      </c>
      <c r="DW109" s="929"/>
      <c r="DX109" s="929"/>
      <c r="DY109" s="929"/>
      <c r="DZ109" s="962"/>
    </row>
    <row r="110" spans="1:131" s="221" customFormat="1" ht="26.25" customHeight="1" x14ac:dyDescent="0.15">
      <c r="A110" s="840" t="s">
        <v>432</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1201337</v>
      </c>
      <c r="AB110" s="922"/>
      <c r="AC110" s="922"/>
      <c r="AD110" s="922"/>
      <c r="AE110" s="923"/>
      <c r="AF110" s="924">
        <v>1188266</v>
      </c>
      <c r="AG110" s="922"/>
      <c r="AH110" s="922"/>
      <c r="AI110" s="922"/>
      <c r="AJ110" s="923"/>
      <c r="AK110" s="924">
        <v>1247188</v>
      </c>
      <c r="AL110" s="922"/>
      <c r="AM110" s="922"/>
      <c r="AN110" s="922"/>
      <c r="AO110" s="923"/>
      <c r="AP110" s="925">
        <v>16.899999999999999</v>
      </c>
      <c r="AQ110" s="926"/>
      <c r="AR110" s="926"/>
      <c r="AS110" s="926"/>
      <c r="AT110" s="927"/>
      <c r="AU110" s="963" t="s">
        <v>71</v>
      </c>
      <c r="AV110" s="964"/>
      <c r="AW110" s="964"/>
      <c r="AX110" s="964"/>
      <c r="AY110" s="964"/>
      <c r="AZ110" s="893" t="s">
        <v>433</v>
      </c>
      <c r="BA110" s="841"/>
      <c r="BB110" s="841"/>
      <c r="BC110" s="841"/>
      <c r="BD110" s="841"/>
      <c r="BE110" s="841"/>
      <c r="BF110" s="841"/>
      <c r="BG110" s="841"/>
      <c r="BH110" s="841"/>
      <c r="BI110" s="841"/>
      <c r="BJ110" s="841"/>
      <c r="BK110" s="841"/>
      <c r="BL110" s="841"/>
      <c r="BM110" s="841"/>
      <c r="BN110" s="841"/>
      <c r="BO110" s="841"/>
      <c r="BP110" s="842"/>
      <c r="BQ110" s="894">
        <v>12065364</v>
      </c>
      <c r="BR110" s="875"/>
      <c r="BS110" s="875"/>
      <c r="BT110" s="875"/>
      <c r="BU110" s="875"/>
      <c r="BV110" s="875">
        <v>12582840</v>
      </c>
      <c r="BW110" s="875"/>
      <c r="BX110" s="875"/>
      <c r="BY110" s="875"/>
      <c r="BZ110" s="875"/>
      <c r="CA110" s="875">
        <v>12418173</v>
      </c>
      <c r="CB110" s="875"/>
      <c r="CC110" s="875"/>
      <c r="CD110" s="875"/>
      <c r="CE110" s="875"/>
      <c r="CF110" s="899">
        <v>168.6</v>
      </c>
      <c r="CG110" s="900"/>
      <c r="CH110" s="900"/>
      <c r="CI110" s="900"/>
      <c r="CJ110" s="900"/>
      <c r="CK110" s="959" t="s">
        <v>434</v>
      </c>
      <c r="CL110" s="852"/>
      <c r="CM110" s="893" t="s">
        <v>435</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436</v>
      </c>
      <c r="DH110" s="875"/>
      <c r="DI110" s="875"/>
      <c r="DJ110" s="875"/>
      <c r="DK110" s="875"/>
      <c r="DL110" s="875" t="s">
        <v>436</v>
      </c>
      <c r="DM110" s="875"/>
      <c r="DN110" s="875"/>
      <c r="DO110" s="875"/>
      <c r="DP110" s="875"/>
      <c r="DQ110" s="875" t="s">
        <v>437</v>
      </c>
      <c r="DR110" s="875"/>
      <c r="DS110" s="875"/>
      <c r="DT110" s="875"/>
      <c r="DU110" s="875"/>
      <c r="DV110" s="876" t="s">
        <v>438</v>
      </c>
      <c r="DW110" s="876"/>
      <c r="DX110" s="876"/>
      <c r="DY110" s="876"/>
      <c r="DZ110" s="877"/>
    </row>
    <row r="111" spans="1:131" s="221" customFormat="1" ht="26.25" customHeight="1" x14ac:dyDescent="0.15">
      <c r="A111" s="807" t="s">
        <v>439</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436</v>
      </c>
      <c r="AB111" s="952"/>
      <c r="AC111" s="952"/>
      <c r="AD111" s="952"/>
      <c r="AE111" s="953"/>
      <c r="AF111" s="954" t="s">
        <v>436</v>
      </c>
      <c r="AG111" s="952"/>
      <c r="AH111" s="952"/>
      <c r="AI111" s="952"/>
      <c r="AJ111" s="953"/>
      <c r="AK111" s="954" t="s">
        <v>436</v>
      </c>
      <c r="AL111" s="952"/>
      <c r="AM111" s="952"/>
      <c r="AN111" s="952"/>
      <c r="AO111" s="953"/>
      <c r="AP111" s="955" t="s">
        <v>436</v>
      </c>
      <c r="AQ111" s="956"/>
      <c r="AR111" s="956"/>
      <c r="AS111" s="956"/>
      <c r="AT111" s="957"/>
      <c r="AU111" s="965"/>
      <c r="AV111" s="966"/>
      <c r="AW111" s="966"/>
      <c r="AX111" s="966"/>
      <c r="AY111" s="966"/>
      <c r="AZ111" s="848" t="s">
        <v>440</v>
      </c>
      <c r="BA111" s="785"/>
      <c r="BB111" s="785"/>
      <c r="BC111" s="785"/>
      <c r="BD111" s="785"/>
      <c r="BE111" s="785"/>
      <c r="BF111" s="785"/>
      <c r="BG111" s="785"/>
      <c r="BH111" s="785"/>
      <c r="BI111" s="785"/>
      <c r="BJ111" s="785"/>
      <c r="BK111" s="785"/>
      <c r="BL111" s="785"/>
      <c r="BM111" s="785"/>
      <c r="BN111" s="785"/>
      <c r="BO111" s="785"/>
      <c r="BP111" s="786"/>
      <c r="BQ111" s="849">
        <v>41000</v>
      </c>
      <c r="BR111" s="850"/>
      <c r="BS111" s="850"/>
      <c r="BT111" s="850"/>
      <c r="BU111" s="850"/>
      <c r="BV111" s="850">
        <v>50400</v>
      </c>
      <c r="BW111" s="850"/>
      <c r="BX111" s="850"/>
      <c r="BY111" s="850"/>
      <c r="BZ111" s="850"/>
      <c r="CA111" s="850">
        <v>53910</v>
      </c>
      <c r="CB111" s="850"/>
      <c r="CC111" s="850"/>
      <c r="CD111" s="850"/>
      <c r="CE111" s="850"/>
      <c r="CF111" s="908">
        <v>0.7</v>
      </c>
      <c r="CG111" s="909"/>
      <c r="CH111" s="909"/>
      <c r="CI111" s="909"/>
      <c r="CJ111" s="909"/>
      <c r="CK111" s="960"/>
      <c r="CL111" s="854"/>
      <c r="CM111" s="848" t="s">
        <v>441</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390</v>
      </c>
      <c r="DH111" s="850"/>
      <c r="DI111" s="850"/>
      <c r="DJ111" s="850"/>
      <c r="DK111" s="850"/>
      <c r="DL111" s="850" t="s">
        <v>438</v>
      </c>
      <c r="DM111" s="850"/>
      <c r="DN111" s="850"/>
      <c r="DO111" s="850"/>
      <c r="DP111" s="850"/>
      <c r="DQ111" s="850" t="s">
        <v>437</v>
      </c>
      <c r="DR111" s="850"/>
      <c r="DS111" s="850"/>
      <c r="DT111" s="850"/>
      <c r="DU111" s="850"/>
      <c r="DV111" s="827" t="s">
        <v>390</v>
      </c>
      <c r="DW111" s="827"/>
      <c r="DX111" s="827"/>
      <c r="DY111" s="827"/>
      <c r="DZ111" s="828"/>
    </row>
    <row r="112" spans="1:131" s="221" customFormat="1" ht="26.25" customHeight="1" x14ac:dyDescent="0.15">
      <c r="A112" s="945" t="s">
        <v>442</v>
      </c>
      <c r="B112" s="946"/>
      <c r="C112" s="785" t="s">
        <v>443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436</v>
      </c>
      <c r="AB112" s="813"/>
      <c r="AC112" s="813"/>
      <c r="AD112" s="813"/>
      <c r="AE112" s="814"/>
      <c r="AF112" s="815" t="s">
        <v>437</v>
      </c>
      <c r="AG112" s="813"/>
      <c r="AH112" s="813"/>
      <c r="AI112" s="813"/>
      <c r="AJ112" s="814"/>
      <c r="AK112" s="815" t="s">
        <v>437</v>
      </c>
      <c r="AL112" s="813"/>
      <c r="AM112" s="813"/>
      <c r="AN112" s="813"/>
      <c r="AO112" s="814"/>
      <c r="AP112" s="857" t="s">
        <v>437</v>
      </c>
      <c r="AQ112" s="858"/>
      <c r="AR112" s="858"/>
      <c r="AS112" s="858"/>
      <c r="AT112" s="859"/>
      <c r="AU112" s="965"/>
      <c r="AV112" s="966"/>
      <c r="AW112" s="966"/>
      <c r="AX112" s="966"/>
      <c r="AY112" s="966"/>
      <c r="AZ112" s="848" t="s">
        <v>444</v>
      </c>
      <c r="BA112" s="785"/>
      <c r="BB112" s="785"/>
      <c r="BC112" s="785"/>
      <c r="BD112" s="785"/>
      <c r="BE112" s="785"/>
      <c r="BF112" s="785"/>
      <c r="BG112" s="785"/>
      <c r="BH112" s="785"/>
      <c r="BI112" s="785"/>
      <c r="BJ112" s="785"/>
      <c r="BK112" s="785"/>
      <c r="BL112" s="785"/>
      <c r="BM112" s="785"/>
      <c r="BN112" s="785"/>
      <c r="BO112" s="785"/>
      <c r="BP112" s="786"/>
      <c r="BQ112" s="849">
        <v>3215633</v>
      </c>
      <c r="BR112" s="850"/>
      <c r="BS112" s="850"/>
      <c r="BT112" s="850"/>
      <c r="BU112" s="850"/>
      <c r="BV112" s="850">
        <v>3057212</v>
      </c>
      <c r="BW112" s="850"/>
      <c r="BX112" s="850"/>
      <c r="BY112" s="850"/>
      <c r="BZ112" s="850"/>
      <c r="CA112" s="850">
        <v>2631490</v>
      </c>
      <c r="CB112" s="850"/>
      <c r="CC112" s="850"/>
      <c r="CD112" s="850"/>
      <c r="CE112" s="850"/>
      <c r="CF112" s="908">
        <v>35.700000000000003</v>
      </c>
      <c r="CG112" s="909"/>
      <c r="CH112" s="909"/>
      <c r="CI112" s="909"/>
      <c r="CJ112" s="909"/>
      <c r="CK112" s="960"/>
      <c r="CL112" s="854"/>
      <c r="CM112" s="848" t="s">
        <v>445</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390</v>
      </c>
      <c r="DH112" s="850"/>
      <c r="DI112" s="850"/>
      <c r="DJ112" s="850"/>
      <c r="DK112" s="850"/>
      <c r="DL112" s="850" t="s">
        <v>437</v>
      </c>
      <c r="DM112" s="850"/>
      <c r="DN112" s="850"/>
      <c r="DO112" s="850"/>
      <c r="DP112" s="850"/>
      <c r="DQ112" s="850" t="s">
        <v>390</v>
      </c>
      <c r="DR112" s="850"/>
      <c r="DS112" s="850"/>
      <c r="DT112" s="850"/>
      <c r="DU112" s="850"/>
      <c r="DV112" s="827" t="s">
        <v>437</v>
      </c>
      <c r="DW112" s="827"/>
      <c r="DX112" s="827"/>
      <c r="DY112" s="827"/>
      <c r="DZ112" s="828"/>
    </row>
    <row r="113" spans="1:130" s="221" customFormat="1" ht="26.25" customHeight="1" x14ac:dyDescent="0.15">
      <c r="A113" s="947"/>
      <c r="B113" s="948"/>
      <c r="C113" s="785" t="s">
        <v>446</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317306</v>
      </c>
      <c r="AB113" s="952"/>
      <c r="AC113" s="952"/>
      <c r="AD113" s="952"/>
      <c r="AE113" s="953"/>
      <c r="AF113" s="954">
        <v>307914</v>
      </c>
      <c r="AG113" s="952"/>
      <c r="AH113" s="952"/>
      <c r="AI113" s="952"/>
      <c r="AJ113" s="953"/>
      <c r="AK113" s="954">
        <v>183451</v>
      </c>
      <c r="AL113" s="952"/>
      <c r="AM113" s="952"/>
      <c r="AN113" s="952"/>
      <c r="AO113" s="953"/>
      <c r="AP113" s="955">
        <v>2.5</v>
      </c>
      <c r="AQ113" s="956"/>
      <c r="AR113" s="956"/>
      <c r="AS113" s="956"/>
      <c r="AT113" s="957"/>
      <c r="AU113" s="965"/>
      <c r="AV113" s="966"/>
      <c r="AW113" s="966"/>
      <c r="AX113" s="966"/>
      <c r="AY113" s="966"/>
      <c r="AZ113" s="848" t="s">
        <v>447</v>
      </c>
      <c r="BA113" s="785"/>
      <c r="BB113" s="785"/>
      <c r="BC113" s="785"/>
      <c r="BD113" s="785"/>
      <c r="BE113" s="785"/>
      <c r="BF113" s="785"/>
      <c r="BG113" s="785"/>
      <c r="BH113" s="785"/>
      <c r="BI113" s="785"/>
      <c r="BJ113" s="785"/>
      <c r="BK113" s="785"/>
      <c r="BL113" s="785"/>
      <c r="BM113" s="785"/>
      <c r="BN113" s="785"/>
      <c r="BO113" s="785"/>
      <c r="BP113" s="786"/>
      <c r="BQ113" s="849">
        <v>735544</v>
      </c>
      <c r="BR113" s="850"/>
      <c r="BS113" s="850"/>
      <c r="BT113" s="850"/>
      <c r="BU113" s="850"/>
      <c r="BV113" s="850">
        <v>740784</v>
      </c>
      <c r="BW113" s="850"/>
      <c r="BX113" s="850"/>
      <c r="BY113" s="850"/>
      <c r="BZ113" s="850"/>
      <c r="CA113" s="850">
        <v>917196</v>
      </c>
      <c r="CB113" s="850"/>
      <c r="CC113" s="850"/>
      <c r="CD113" s="850"/>
      <c r="CE113" s="850"/>
      <c r="CF113" s="908">
        <v>12.5</v>
      </c>
      <c r="CG113" s="909"/>
      <c r="CH113" s="909"/>
      <c r="CI113" s="909"/>
      <c r="CJ113" s="909"/>
      <c r="CK113" s="960"/>
      <c r="CL113" s="854"/>
      <c r="CM113" s="848" t="s">
        <v>448</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437</v>
      </c>
      <c r="DH113" s="813"/>
      <c r="DI113" s="813"/>
      <c r="DJ113" s="813"/>
      <c r="DK113" s="814"/>
      <c r="DL113" s="815" t="s">
        <v>437</v>
      </c>
      <c r="DM113" s="813"/>
      <c r="DN113" s="813"/>
      <c r="DO113" s="813"/>
      <c r="DP113" s="814"/>
      <c r="DQ113" s="815" t="s">
        <v>437</v>
      </c>
      <c r="DR113" s="813"/>
      <c r="DS113" s="813"/>
      <c r="DT113" s="813"/>
      <c r="DU113" s="814"/>
      <c r="DV113" s="857" t="s">
        <v>437</v>
      </c>
      <c r="DW113" s="858"/>
      <c r="DX113" s="858"/>
      <c r="DY113" s="858"/>
      <c r="DZ113" s="859"/>
    </row>
    <row r="114" spans="1:130" s="221" customFormat="1" ht="26.25" customHeight="1" x14ac:dyDescent="0.15">
      <c r="A114" s="947"/>
      <c r="B114" s="948"/>
      <c r="C114" s="785" t="s">
        <v>449</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40860</v>
      </c>
      <c r="AB114" s="813"/>
      <c r="AC114" s="813"/>
      <c r="AD114" s="813"/>
      <c r="AE114" s="814"/>
      <c r="AF114" s="815">
        <v>41205</v>
      </c>
      <c r="AG114" s="813"/>
      <c r="AH114" s="813"/>
      <c r="AI114" s="813"/>
      <c r="AJ114" s="814"/>
      <c r="AK114" s="815">
        <v>44893</v>
      </c>
      <c r="AL114" s="813"/>
      <c r="AM114" s="813"/>
      <c r="AN114" s="813"/>
      <c r="AO114" s="814"/>
      <c r="AP114" s="857">
        <v>0.6</v>
      </c>
      <c r="AQ114" s="858"/>
      <c r="AR114" s="858"/>
      <c r="AS114" s="858"/>
      <c r="AT114" s="859"/>
      <c r="AU114" s="965"/>
      <c r="AV114" s="966"/>
      <c r="AW114" s="966"/>
      <c r="AX114" s="966"/>
      <c r="AY114" s="966"/>
      <c r="AZ114" s="848" t="s">
        <v>450</v>
      </c>
      <c r="BA114" s="785"/>
      <c r="BB114" s="785"/>
      <c r="BC114" s="785"/>
      <c r="BD114" s="785"/>
      <c r="BE114" s="785"/>
      <c r="BF114" s="785"/>
      <c r="BG114" s="785"/>
      <c r="BH114" s="785"/>
      <c r="BI114" s="785"/>
      <c r="BJ114" s="785"/>
      <c r="BK114" s="785"/>
      <c r="BL114" s="785"/>
      <c r="BM114" s="785"/>
      <c r="BN114" s="785"/>
      <c r="BO114" s="785"/>
      <c r="BP114" s="786"/>
      <c r="BQ114" s="849">
        <v>2088211</v>
      </c>
      <c r="BR114" s="850"/>
      <c r="BS114" s="850"/>
      <c r="BT114" s="850"/>
      <c r="BU114" s="850"/>
      <c r="BV114" s="850">
        <v>2046168</v>
      </c>
      <c r="BW114" s="850"/>
      <c r="BX114" s="850"/>
      <c r="BY114" s="850"/>
      <c r="BZ114" s="850"/>
      <c r="CA114" s="850">
        <v>2046883</v>
      </c>
      <c r="CB114" s="850"/>
      <c r="CC114" s="850"/>
      <c r="CD114" s="850"/>
      <c r="CE114" s="850"/>
      <c r="CF114" s="908">
        <v>27.8</v>
      </c>
      <c r="CG114" s="909"/>
      <c r="CH114" s="909"/>
      <c r="CI114" s="909"/>
      <c r="CJ114" s="909"/>
      <c r="CK114" s="960"/>
      <c r="CL114" s="854"/>
      <c r="CM114" s="848" t="s">
        <v>451</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437</v>
      </c>
      <c r="DH114" s="813"/>
      <c r="DI114" s="813"/>
      <c r="DJ114" s="813"/>
      <c r="DK114" s="814"/>
      <c r="DL114" s="815" t="s">
        <v>438</v>
      </c>
      <c r="DM114" s="813"/>
      <c r="DN114" s="813"/>
      <c r="DO114" s="813"/>
      <c r="DP114" s="814"/>
      <c r="DQ114" s="815" t="s">
        <v>390</v>
      </c>
      <c r="DR114" s="813"/>
      <c r="DS114" s="813"/>
      <c r="DT114" s="813"/>
      <c r="DU114" s="814"/>
      <c r="DV114" s="857" t="s">
        <v>437</v>
      </c>
      <c r="DW114" s="858"/>
      <c r="DX114" s="858"/>
      <c r="DY114" s="858"/>
      <c r="DZ114" s="859"/>
    </row>
    <row r="115" spans="1:130" s="221" customFormat="1" ht="26.25" customHeight="1" x14ac:dyDescent="0.15">
      <c r="A115" s="947"/>
      <c r="B115" s="948"/>
      <c r="C115" s="785" t="s">
        <v>452</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165827</v>
      </c>
      <c r="AB115" s="952"/>
      <c r="AC115" s="952"/>
      <c r="AD115" s="952"/>
      <c r="AE115" s="953"/>
      <c r="AF115" s="954">
        <v>165579</v>
      </c>
      <c r="AG115" s="952"/>
      <c r="AH115" s="952"/>
      <c r="AI115" s="952"/>
      <c r="AJ115" s="953"/>
      <c r="AK115" s="954">
        <v>129149</v>
      </c>
      <c r="AL115" s="952"/>
      <c r="AM115" s="952"/>
      <c r="AN115" s="952"/>
      <c r="AO115" s="953"/>
      <c r="AP115" s="955">
        <v>1.8</v>
      </c>
      <c r="AQ115" s="956"/>
      <c r="AR115" s="956"/>
      <c r="AS115" s="956"/>
      <c r="AT115" s="957"/>
      <c r="AU115" s="965"/>
      <c r="AV115" s="966"/>
      <c r="AW115" s="966"/>
      <c r="AX115" s="966"/>
      <c r="AY115" s="966"/>
      <c r="AZ115" s="848" t="s">
        <v>453</v>
      </c>
      <c r="BA115" s="785"/>
      <c r="BB115" s="785"/>
      <c r="BC115" s="785"/>
      <c r="BD115" s="785"/>
      <c r="BE115" s="785"/>
      <c r="BF115" s="785"/>
      <c r="BG115" s="785"/>
      <c r="BH115" s="785"/>
      <c r="BI115" s="785"/>
      <c r="BJ115" s="785"/>
      <c r="BK115" s="785"/>
      <c r="BL115" s="785"/>
      <c r="BM115" s="785"/>
      <c r="BN115" s="785"/>
      <c r="BO115" s="785"/>
      <c r="BP115" s="786"/>
      <c r="BQ115" s="849" t="s">
        <v>390</v>
      </c>
      <c r="BR115" s="850"/>
      <c r="BS115" s="850"/>
      <c r="BT115" s="850"/>
      <c r="BU115" s="850"/>
      <c r="BV115" s="850" t="s">
        <v>437</v>
      </c>
      <c r="BW115" s="850"/>
      <c r="BX115" s="850"/>
      <c r="BY115" s="850"/>
      <c r="BZ115" s="850"/>
      <c r="CA115" s="850" t="s">
        <v>437</v>
      </c>
      <c r="CB115" s="850"/>
      <c r="CC115" s="850"/>
      <c r="CD115" s="850"/>
      <c r="CE115" s="850"/>
      <c r="CF115" s="908" t="s">
        <v>390</v>
      </c>
      <c r="CG115" s="909"/>
      <c r="CH115" s="909"/>
      <c r="CI115" s="909"/>
      <c r="CJ115" s="909"/>
      <c r="CK115" s="960"/>
      <c r="CL115" s="854"/>
      <c r="CM115" s="848" t="s">
        <v>454</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455</v>
      </c>
      <c r="DH115" s="813"/>
      <c r="DI115" s="813"/>
      <c r="DJ115" s="813"/>
      <c r="DK115" s="814"/>
      <c r="DL115" s="815" t="s">
        <v>437</v>
      </c>
      <c r="DM115" s="813"/>
      <c r="DN115" s="813"/>
      <c r="DO115" s="813"/>
      <c r="DP115" s="814"/>
      <c r="DQ115" s="815" t="s">
        <v>437</v>
      </c>
      <c r="DR115" s="813"/>
      <c r="DS115" s="813"/>
      <c r="DT115" s="813"/>
      <c r="DU115" s="814"/>
      <c r="DV115" s="857" t="s">
        <v>436</v>
      </c>
      <c r="DW115" s="858"/>
      <c r="DX115" s="858"/>
      <c r="DY115" s="858"/>
      <c r="DZ115" s="859"/>
    </row>
    <row r="116" spans="1:130" s="221" customFormat="1" ht="26.25" customHeight="1" x14ac:dyDescent="0.15">
      <c r="A116" s="949"/>
      <c r="B116" s="950"/>
      <c r="C116" s="872" t="s">
        <v>456</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437</v>
      </c>
      <c r="AB116" s="813"/>
      <c r="AC116" s="813"/>
      <c r="AD116" s="813"/>
      <c r="AE116" s="814"/>
      <c r="AF116" s="815" t="s">
        <v>390</v>
      </c>
      <c r="AG116" s="813"/>
      <c r="AH116" s="813"/>
      <c r="AI116" s="813"/>
      <c r="AJ116" s="814"/>
      <c r="AK116" s="815" t="s">
        <v>390</v>
      </c>
      <c r="AL116" s="813"/>
      <c r="AM116" s="813"/>
      <c r="AN116" s="813"/>
      <c r="AO116" s="814"/>
      <c r="AP116" s="857" t="s">
        <v>437</v>
      </c>
      <c r="AQ116" s="858"/>
      <c r="AR116" s="858"/>
      <c r="AS116" s="858"/>
      <c r="AT116" s="859"/>
      <c r="AU116" s="965"/>
      <c r="AV116" s="966"/>
      <c r="AW116" s="966"/>
      <c r="AX116" s="966"/>
      <c r="AY116" s="966"/>
      <c r="AZ116" s="942" t="s">
        <v>457</v>
      </c>
      <c r="BA116" s="943"/>
      <c r="BB116" s="943"/>
      <c r="BC116" s="943"/>
      <c r="BD116" s="943"/>
      <c r="BE116" s="943"/>
      <c r="BF116" s="943"/>
      <c r="BG116" s="943"/>
      <c r="BH116" s="943"/>
      <c r="BI116" s="943"/>
      <c r="BJ116" s="943"/>
      <c r="BK116" s="943"/>
      <c r="BL116" s="943"/>
      <c r="BM116" s="943"/>
      <c r="BN116" s="943"/>
      <c r="BO116" s="943"/>
      <c r="BP116" s="944"/>
      <c r="BQ116" s="849" t="s">
        <v>437</v>
      </c>
      <c r="BR116" s="850"/>
      <c r="BS116" s="850"/>
      <c r="BT116" s="850"/>
      <c r="BU116" s="850"/>
      <c r="BV116" s="850" t="s">
        <v>437</v>
      </c>
      <c r="BW116" s="850"/>
      <c r="BX116" s="850"/>
      <c r="BY116" s="850"/>
      <c r="BZ116" s="850"/>
      <c r="CA116" s="850" t="s">
        <v>437</v>
      </c>
      <c r="CB116" s="850"/>
      <c r="CC116" s="850"/>
      <c r="CD116" s="850"/>
      <c r="CE116" s="850"/>
      <c r="CF116" s="908" t="s">
        <v>437</v>
      </c>
      <c r="CG116" s="909"/>
      <c r="CH116" s="909"/>
      <c r="CI116" s="909"/>
      <c r="CJ116" s="909"/>
      <c r="CK116" s="960"/>
      <c r="CL116" s="854"/>
      <c r="CM116" s="848" t="s">
        <v>458</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390</v>
      </c>
      <c r="DH116" s="813"/>
      <c r="DI116" s="813"/>
      <c r="DJ116" s="813"/>
      <c r="DK116" s="814"/>
      <c r="DL116" s="815" t="s">
        <v>437</v>
      </c>
      <c r="DM116" s="813"/>
      <c r="DN116" s="813"/>
      <c r="DO116" s="813"/>
      <c r="DP116" s="814"/>
      <c r="DQ116" s="815" t="s">
        <v>437</v>
      </c>
      <c r="DR116" s="813"/>
      <c r="DS116" s="813"/>
      <c r="DT116" s="813"/>
      <c r="DU116" s="814"/>
      <c r="DV116" s="857" t="s">
        <v>437</v>
      </c>
      <c r="DW116" s="858"/>
      <c r="DX116" s="858"/>
      <c r="DY116" s="858"/>
      <c r="DZ116" s="859"/>
    </row>
    <row r="117" spans="1:130" s="221" customFormat="1" ht="26.25" customHeight="1" x14ac:dyDescent="0.15">
      <c r="A117" s="928" t="s">
        <v>186</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459</v>
      </c>
      <c r="Z117" s="930"/>
      <c r="AA117" s="935">
        <v>1725330</v>
      </c>
      <c r="AB117" s="936"/>
      <c r="AC117" s="936"/>
      <c r="AD117" s="936"/>
      <c r="AE117" s="937"/>
      <c r="AF117" s="938">
        <v>1702964</v>
      </c>
      <c r="AG117" s="936"/>
      <c r="AH117" s="936"/>
      <c r="AI117" s="936"/>
      <c r="AJ117" s="937"/>
      <c r="AK117" s="938">
        <v>1604681</v>
      </c>
      <c r="AL117" s="936"/>
      <c r="AM117" s="936"/>
      <c r="AN117" s="936"/>
      <c r="AO117" s="937"/>
      <c r="AP117" s="939"/>
      <c r="AQ117" s="940"/>
      <c r="AR117" s="940"/>
      <c r="AS117" s="940"/>
      <c r="AT117" s="941"/>
      <c r="AU117" s="965"/>
      <c r="AV117" s="966"/>
      <c r="AW117" s="966"/>
      <c r="AX117" s="966"/>
      <c r="AY117" s="966"/>
      <c r="AZ117" s="896" t="s">
        <v>460</v>
      </c>
      <c r="BA117" s="897"/>
      <c r="BB117" s="897"/>
      <c r="BC117" s="897"/>
      <c r="BD117" s="897"/>
      <c r="BE117" s="897"/>
      <c r="BF117" s="897"/>
      <c r="BG117" s="897"/>
      <c r="BH117" s="897"/>
      <c r="BI117" s="897"/>
      <c r="BJ117" s="897"/>
      <c r="BK117" s="897"/>
      <c r="BL117" s="897"/>
      <c r="BM117" s="897"/>
      <c r="BN117" s="897"/>
      <c r="BO117" s="897"/>
      <c r="BP117" s="898"/>
      <c r="BQ117" s="849" t="s">
        <v>461</v>
      </c>
      <c r="BR117" s="850"/>
      <c r="BS117" s="850"/>
      <c r="BT117" s="850"/>
      <c r="BU117" s="850"/>
      <c r="BV117" s="850" t="s">
        <v>174</v>
      </c>
      <c r="BW117" s="850"/>
      <c r="BX117" s="850"/>
      <c r="BY117" s="850"/>
      <c r="BZ117" s="850"/>
      <c r="CA117" s="850" t="s">
        <v>455</v>
      </c>
      <c r="CB117" s="850"/>
      <c r="CC117" s="850"/>
      <c r="CD117" s="850"/>
      <c r="CE117" s="850"/>
      <c r="CF117" s="908" t="s">
        <v>174</v>
      </c>
      <c r="CG117" s="909"/>
      <c r="CH117" s="909"/>
      <c r="CI117" s="909"/>
      <c r="CJ117" s="909"/>
      <c r="CK117" s="960"/>
      <c r="CL117" s="854"/>
      <c r="CM117" s="848" t="s">
        <v>462</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463</v>
      </c>
      <c r="DH117" s="813"/>
      <c r="DI117" s="813"/>
      <c r="DJ117" s="813"/>
      <c r="DK117" s="814"/>
      <c r="DL117" s="815" t="s">
        <v>174</v>
      </c>
      <c r="DM117" s="813"/>
      <c r="DN117" s="813"/>
      <c r="DO117" s="813"/>
      <c r="DP117" s="814"/>
      <c r="DQ117" s="815" t="s">
        <v>174</v>
      </c>
      <c r="DR117" s="813"/>
      <c r="DS117" s="813"/>
      <c r="DT117" s="813"/>
      <c r="DU117" s="814"/>
      <c r="DV117" s="857" t="s">
        <v>174</v>
      </c>
      <c r="DW117" s="858"/>
      <c r="DX117" s="858"/>
      <c r="DY117" s="858"/>
      <c r="DZ117" s="859"/>
    </row>
    <row r="118" spans="1:130" s="221" customFormat="1" ht="26.25" customHeight="1" x14ac:dyDescent="0.15">
      <c r="A118" s="928" t="s">
        <v>431</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428</v>
      </c>
      <c r="AB118" s="929"/>
      <c r="AC118" s="929"/>
      <c r="AD118" s="929"/>
      <c r="AE118" s="930"/>
      <c r="AF118" s="931" t="s">
        <v>429</v>
      </c>
      <c r="AG118" s="929"/>
      <c r="AH118" s="929"/>
      <c r="AI118" s="929"/>
      <c r="AJ118" s="930"/>
      <c r="AK118" s="931" t="s">
        <v>303</v>
      </c>
      <c r="AL118" s="929"/>
      <c r="AM118" s="929"/>
      <c r="AN118" s="929"/>
      <c r="AO118" s="930"/>
      <c r="AP118" s="932" t="s">
        <v>430</v>
      </c>
      <c r="AQ118" s="933"/>
      <c r="AR118" s="933"/>
      <c r="AS118" s="933"/>
      <c r="AT118" s="934"/>
      <c r="AU118" s="965"/>
      <c r="AV118" s="966"/>
      <c r="AW118" s="966"/>
      <c r="AX118" s="966"/>
      <c r="AY118" s="966"/>
      <c r="AZ118" s="871" t="s">
        <v>464</v>
      </c>
      <c r="BA118" s="872"/>
      <c r="BB118" s="872"/>
      <c r="BC118" s="872"/>
      <c r="BD118" s="872"/>
      <c r="BE118" s="872"/>
      <c r="BF118" s="872"/>
      <c r="BG118" s="872"/>
      <c r="BH118" s="872"/>
      <c r="BI118" s="872"/>
      <c r="BJ118" s="872"/>
      <c r="BK118" s="872"/>
      <c r="BL118" s="872"/>
      <c r="BM118" s="872"/>
      <c r="BN118" s="872"/>
      <c r="BO118" s="872"/>
      <c r="BP118" s="873"/>
      <c r="BQ118" s="912" t="s">
        <v>461</v>
      </c>
      <c r="BR118" s="878"/>
      <c r="BS118" s="878"/>
      <c r="BT118" s="878"/>
      <c r="BU118" s="878"/>
      <c r="BV118" s="878" t="s">
        <v>174</v>
      </c>
      <c r="BW118" s="878"/>
      <c r="BX118" s="878"/>
      <c r="BY118" s="878"/>
      <c r="BZ118" s="878"/>
      <c r="CA118" s="878" t="s">
        <v>174</v>
      </c>
      <c r="CB118" s="878"/>
      <c r="CC118" s="878"/>
      <c r="CD118" s="878"/>
      <c r="CE118" s="878"/>
      <c r="CF118" s="908" t="s">
        <v>174</v>
      </c>
      <c r="CG118" s="909"/>
      <c r="CH118" s="909"/>
      <c r="CI118" s="909"/>
      <c r="CJ118" s="909"/>
      <c r="CK118" s="960"/>
      <c r="CL118" s="854"/>
      <c r="CM118" s="848" t="s">
        <v>465</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174</v>
      </c>
      <c r="DH118" s="813"/>
      <c r="DI118" s="813"/>
      <c r="DJ118" s="813"/>
      <c r="DK118" s="814"/>
      <c r="DL118" s="815" t="s">
        <v>174</v>
      </c>
      <c r="DM118" s="813"/>
      <c r="DN118" s="813"/>
      <c r="DO118" s="813"/>
      <c r="DP118" s="814"/>
      <c r="DQ118" s="815" t="s">
        <v>455</v>
      </c>
      <c r="DR118" s="813"/>
      <c r="DS118" s="813"/>
      <c r="DT118" s="813"/>
      <c r="DU118" s="814"/>
      <c r="DV118" s="857" t="s">
        <v>437</v>
      </c>
      <c r="DW118" s="858"/>
      <c r="DX118" s="858"/>
      <c r="DY118" s="858"/>
      <c r="DZ118" s="859"/>
    </row>
    <row r="119" spans="1:130" s="221" customFormat="1" ht="26.25" customHeight="1" x14ac:dyDescent="0.15">
      <c r="A119" s="851" t="s">
        <v>434</v>
      </c>
      <c r="B119" s="852"/>
      <c r="C119" s="893" t="s">
        <v>435</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174</v>
      </c>
      <c r="AB119" s="922"/>
      <c r="AC119" s="922"/>
      <c r="AD119" s="922"/>
      <c r="AE119" s="923"/>
      <c r="AF119" s="924" t="s">
        <v>174</v>
      </c>
      <c r="AG119" s="922"/>
      <c r="AH119" s="922"/>
      <c r="AI119" s="922"/>
      <c r="AJ119" s="923"/>
      <c r="AK119" s="924" t="s">
        <v>174</v>
      </c>
      <c r="AL119" s="922"/>
      <c r="AM119" s="922"/>
      <c r="AN119" s="922"/>
      <c r="AO119" s="923"/>
      <c r="AP119" s="925" t="s">
        <v>174</v>
      </c>
      <c r="AQ119" s="926"/>
      <c r="AR119" s="926"/>
      <c r="AS119" s="926"/>
      <c r="AT119" s="927"/>
      <c r="AU119" s="967"/>
      <c r="AV119" s="968"/>
      <c r="AW119" s="968"/>
      <c r="AX119" s="968"/>
      <c r="AY119" s="968"/>
      <c r="AZ119" s="242" t="s">
        <v>186</v>
      </c>
      <c r="BA119" s="242"/>
      <c r="BB119" s="242"/>
      <c r="BC119" s="242"/>
      <c r="BD119" s="242"/>
      <c r="BE119" s="242"/>
      <c r="BF119" s="242"/>
      <c r="BG119" s="242"/>
      <c r="BH119" s="242"/>
      <c r="BI119" s="242"/>
      <c r="BJ119" s="242"/>
      <c r="BK119" s="242"/>
      <c r="BL119" s="242"/>
      <c r="BM119" s="242"/>
      <c r="BN119" s="242"/>
      <c r="BO119" s="910" t="s">
        <v>466</v>
      </c>
      <c r="BP119" s="911"/>
      <c r="BQ119" s="912">
        <v>18145752</v>
      </c>
      <c r="BR119" s="878"/>
      <c r="BS119" s="878"/>
      <c r="BT119" s="878"/>
      <c r="BU119" s="878"/>
      <c r="BV119" s="878">
        <v>18477404</v>
      </c>
      <c r="BW119" s="878"/>
      <c r="BX119" s="878"/>
      <c r="BY119" s="878"/>
      <c r="BZ119" s="878"/>
      <c r="CA119" s="878">
        <v>18067652</v>
      </c>
      <c r="CB119" s="878"/>
      <c r="CC119" s="878"/>
      <c r="CD119" s="878"/>
      <c r="CE119" s="878"/>
      <c r="CF119" s="781"/>
      <c r="CG119" s="782"/>
      <c r="CH119" s="782"/>
      <c r="CI119" s="782"/>
      <c r="CJ119" s="867"/>
      <c r="CK119" s="961"/>
      <c r="CL119" s="856"/>
      <c r="CM119" s="871" t="s">
        <v>467</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v>41000</v>
      </c>
      <c r="DH119" s="797"/>
      <c r="DI119" s="797"/>
      <c r="DJ119" s="797"/>
      <c r="DK119" s="798"/>
      <c r="DL119" s="799">
        <v>50400</v>
      </c>
      <c r="DM119" s="797"/>
      <c r="DN119" s="797"/>
      <c r="DO119" s="797"/>
      <c r="DP119" s="798"/>
      <c r="DQ119" s="799">
        <v>53910</v>
      </c>
      <c r="DR119" s="797"/>
      <c r="DS119" s="797"/>
      <c r="DT119" s="797"/>
      <c r="DU119" s="798"/>
      <c r="DV119" s="881">
        <v>0.7</v>
      </c>
      <c r="DW119" s="882"/>
      <c r="DX119" s="882"/>
      <c r="DY119" s="882"/>
      <c r="DZ119" s="883"/>
    </row>
    <row r="120" spans="1:130" s="221" customFormat="1" ht="26.25" customHeight="1" x14ac:dyDescent="0.15">
      <c r="A120" s="853"/>
      <c r="B120" s="854"/>
      <c r="C120" s="848" t="s">
        <v>441</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174</v>
      </c>
      <c r="AB120" s="813"/>
      <c r="AC120" s="813"/>
      <c r="AD120" s="813"/>
      <c r="AE120" s="814"/>
      <c r="AF120" s="815" t="s">
        <v>174</v>
      </c>
      <c r="AG120" s="813"/>
      <c r="AH120" s="813"/>
      <c r="AI120" s="813"/>
      <c r="AJ120" s="814"/>
      <c r="AK120" s="815" t="s">
        <v>468</v>
      </c>
      <c r="AL120" s="813"/>
      <c r="AM120" s="813"/>
      <c r="AN120" s="813"/>
      <c r="AO120" s="814"/>
      <c r="AP120" s="857" t="s">
        <v>174</v>
      </c>
      <c r="AQ120" s="858"/>
      <c r="AR120" s="858"/>
      <c r="AS120" s="858"/>
      <c r="AT120" s="859"/>
      <c r="AU120" s="913" t="s">
        <v>469</v>
      </c>
      <c r="AV120" s="914"/>
      <c r="AW120" s="914"/>
      <c r="AX120" s="914"/>
      <c r="AY120" s="915"/>
      <c r="AZ120" s="893" t="s">
        <v>470</v>
      </c>
      <c r="BA120" s="841"/>
      <c r="BB120" s="841"/>
      <c r="BC120" s="841"/>
      <c r="BD120" s="841"/>
      <c r="BE120" s="841"/>
      <c r="BF120" s="841"/>
      <c r="BG120" s="841"/>
      <c r="BH120" s="841"/>
      <c r="BI120" s="841"/>
      <c r="BJ120" s="841"/>
      <c r="BK120" s="841"/>
      <c r="BL120" s="841"/>
      <c r="BM120" s="841"/>
      <c r="BN120" s="841"/>
      <c r="BO120" s="841"/>
      <c r="BP120" s="842"/>
      <c r="BQ120" s="894">
        <v>2598990</v>
      </c>
      <c r="BR120" s="875"/>
      <c r="BS120" s="875"/>
      <c r="BT120" s="875"/>
      <c r="BU120" s="875"/>
      <c r="BV120" s="875">
        <v>2715790</v>
      </c>
      <c r="BW120" s="875"/>
      <c r="BX120" s="875"/>
      <c r="BY120" s="875"/>
      <c r="BZ120" s="875"/>
      <c r="CA120" s="875">
        <v>4059221</v>
      </c>
      <c r="CB120" s="875"/>
      <c r="CC120" s="875"/>
      <c r="CD120" s="875"/>
      <c r="CE120" s="875"/>
      <c r="CF120" s="899">
        <v>55.1</v>
      </c>
      <c r="CG120" s="900"/>
      <c r="CH120" s="900"/>
      <c r="CI120" s="900"/>
      <c r="CJ120" s="900"/>
      <c r="CK120" s="901" t="s">
        <v>471</v>
      </c>
      <c r="CL120" s="885"/>
      <c r="CM120" s="885"/>
      <c r="CN120" s="885"/>
      <c r="CO120" s="886"/>
      <c r="CP120" s="905" t="s">
        <v>406</v>
      </c>
      <c r="CQ120" s="906"/>
      <c r="CR120" s="906"/>
      <c r="CS120" s="906"/>
      <c r="CT120" s="906"/>
      <c r="CU120" s="906"/>
      <c r="CV120" s="906"/>
      <c r="CW120" s="906"/>
      <c r="CX120" s="906"/>
      <c r="CY120" s="906"/>
      <c r="CZ120" s="906"/>
      <c r="DA120" s="906"/>
      <c r="DB120" s="906"/>
      <c r="DC120" s="906"/>
      <c r="DD120" s="906"/>
      <c r="DE120" s="906"/>
      <c r="DF120" s="907"/>
      <c r="DG120" s="894" t="s">
        <v>174</v>
      </c>
      <c r="DH120" s="875"/>
      <c r="DI120" s="875"/>
      <c r="DJ120" s="875"/>
      <c r="DK120" s="875"/>
      <c r="DL120" s="875">
        <v>3016713</v>
      </c>
      <c r="DM120" s="875"/>
      <c r="DN120" s="875"/>
      <c r="DO120" s="875"/>
      <c r="DP120" s="875"/>
      <c r="DQ120" s="875">
        <v>2597615</v>
      </c>
      <c r="DR120" s="875"/>
      <c r="DS120" s="875"/>
      <c r="DT120" s="875"/>
      <c r="DU120" s="875"/>
      <c r="DV120" s="876">
        <v>35.299999999999997</v>
      </c>
      <c r="DW120" s="876"/>
      <c r="DX120" s="876"/>
      <c r="DY120" s="876"/>
      <c r="DZ120" s="877"/>
    </row>
    <row r="121" spans="1:130" s="221" customFormat="1" ht="26.25" customHeight="1" x14ac:dyDescent="0.15">
      <c r="A121" s="853"/>
      <c r="B121" s="854"/>
      <c r="C121" s="896" t="s">
        <v>472</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174</v>
      </c>
      <c r="AB121" s="813"/>
      <c r="AC121" s="813"/>
      <c r="AD121" s="813"/>
      <c r="AE121" s="814"/>
      <c r="AF121" s="815" t="s">
        <v>455</v>
      </c>
      <c r="AG121" s="813"/>
      <c r="AH121" s="813"/>
      <c r="AI121" s="813"/>
      <c r="AJ121" s="814"/>
      <c r="AK121" s="815" t="s">
        <v>455</v>
      </c>
      <c r="AL121" s="813"/>
      <c r="AM121" s="813"/>
      <c r="AN121" s="813"/>
      <c r="AO121" s="814"/>
      <c r="AP121" s="857" t="s">
        <v>174</v>
      </c>
      <c r="AQ121" s="858"/>
      <c r="AR121" s="858"/>
      <c r="AS121" s="858"/>
      <c r="AT121" s="859"/>
      <c r="AU121" s="916"/>
      <c r="AV121" s="917"/>
      <c r="AW121" s="917"/>
      <c r="AX121" s="917"/>
      <c r="AY121" s="918"/>
      <c r="AZ121" s="848" t="s">
        <v>473</v>
      </c>
      <c r="BA121" s="785"/>
      <c r="BB121" s="785"/>
      <c r="BC121" s="785"/>
      <c r="BD121" s="785"/>
      <c r="BE121" s="785"/>
      <c r="BF121" s="785"/>
      <c r="BG121" s="785"/>
      <c r="BH121" s="785"/>
      <c r="BI121" s="785"/>
      <c r="BJ121" s="785"/>
      <c r="BK121" s="785"/>
      <c r="BL121" s="785"/>
      <c r="BM121" s="785"/>
      <c r="BN121" s="785"/>
      <c r="BO121" s="785"/>
      <c r="BP121" s="786"/>
      <c r="BQ121" s="849">
        <v>1780378</v>
      </c>
      <c r="BR121" s="850"/>
      <c r="BS121" s="850"/>
      <c r="BT121" s="850"/>
      <c r="BU121" s="850"/>
      <c r="BV121" s="850">
        <v>1793590</v>
      </c>
      <c r="BW121" s="850"/>
      <c r="BX121" s="850"/>
      <c r="BY121" s="850"/>
      <c r="BZ121" s="850"/>
      <c r="CA121" s="850">
        <v>1634468</v>
      </c>
      <c r="CB121" s="850"/>
      <c r="CC121" s="850"/>
      <c r="CD121" s="850"/>
      <c r="CE121" s="850"/>
      <c r="CF121" s="908">
        <v>22.2</v>
      </c>
      <c r="CG121" s="909"/>
      <c r="CH121" s="909"/>
      <c r="CI121" s="909"/>
      <c r="CJ121" s="909"/>
      <c r="CK121" s="902"/>
      <c r="CL121" s="888"/>
      <c r="CM121" s="888"/>
      <c r="CN121" s="888"/>
      <c r="CO121" s="889"/>
      <c r="CP121" s="868" t="s">
        <v>474</v>
      </c>
      <c r="CQ121" s="869"/>
      <c r="CR121" s="869"/>
      <c r="CS121" s="869"/>
      <c r="CT121" s="869"/>
      <c r="CU121" s="869"/>
      <c r="CV121" s="869"/>
      <c r="CW121" s="869"/>
      <c r="CX121" s="869"/>
      <c r="CY121" s="869"/>
      <c r="CZ121" s="869"/>
      <c r="DA121" s="869"/>
      <c r="DB121" s="869"/>
      <c r="DC121" s="869"/>
      <c r="DD121" s="869"/>
      <c r="DE121" s="869"/>
      <c r="DF121" s="870"/>
      <c r="DG121" s="849">
        <v>46737</v>
      </c>
      <c r="DH121" s="850"/>
      <c r="DI121" s="850"/>
      <c r="DJ121" s="850"/>
      <c r="DK121" s="850"/>
      <c r="DL121" s="850">
        <v>40499</v>
      </c>
      <c r="DM121" s="850"/>
      <c r="DN121" s="850"/>
      <c r="DO121" s="850"/>
      <c r="DP121" s="850"/>
      <c r="DQ121" s="850">
        <v>33875</v>
      </c>
      <c r="DR121" s="850"/>
      <c r="DS121" s="850"/>
      <c r="DT121" s="850"/>
      <c r="DU121" s="850"/>
      <c r="DV121" s="827">
        <v>0.5</v>
      </c>
      <c r="DW121" s="827"/>
      <c r="DX121" s="827"/>
      <c r="DY121" s="827"/>
      <c r="DZ121" s="828"/>
    </row>
    <row r="122" spans="1:130" s="221" customFormat="1" ht="26.25" customHeight="1" x14ac:dyDescent="0.15">
      <c r="A122" s="853"/>
      <c r="B122" s="854"/>
      <c r="C122" s="848" t="s">
        <v>451</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174</v>
      </c>
      <c r="AB122" s="813"/>
      <c r="AC122" s="813"/>
      <c r="AD122" s="813"/>
      <c r="AE122" s="814"/>
      <c r="AF122" s="815" t="s">
        <v>174</v>
      </c>
      <c r="AG122" s="813"/>
      <c r="AH122" s="813"/>
      <c r="AI122" s="813"/>
      <c r="AJ122" s="814"/>
      <c r="AK122" s="815" t="s">
        <v>455</v>
      </c>
      <c r="AL122" s="813"/>
      <c r="AM122" s="813"/>
      <c r="AN122" s="813"/>
      <c r="AO122" s="814"/>
      <c r="AP122" s="857" t="s">
        <v>174</v>
      </c>
      <c r="AQ122" s="858"/>
      <c r="AR122" s="858"/>
      <c r="AS122" s="858"/>
      <c r="AT122" s="859"/>
      <c r="AU122" s="916"/>
      <c r="AV122" s="917"/>
      <c r="AW122" s="917"/>
      <c r="AX122" s="917"/>
      <c r="AY122" s="918"/>
      <c r="AZ122" s="871" t="s">
        <v>475</v>
      </c>
      <c r="BA122" s="872"/>
      <c r="BB122" s="872"/>
      <c r="BC122" s="872"/>
      <c r="BD122" s="872"/>
      <c r="BE122" s="872"/>
      <c r="BF122" s="872"/>
      <c r="BG122" s="872"/>
      <c r="BH122" s="872"/>
      <c r="BI122" s="872"/>
      <c r="BJ122" s="872"/>
      <c r="BK122" s="872"/>
      <c r="BL122" s="872"/>
      <c r="BM122" s="872"/>
      <c r="BN122" s="872"/>
      <c r="BO122" s="872"/>
      <c r="BP122" s="873"/>
      <c r="BQ122" s="912">
        <v>10401793</v>
      </c>
      <c r="BR122" s="878"/>
      <c r="BS122" s="878"/>
      <c r="BT122" s="878"/>
      <c r="BU122" s="878"/>
      <c r="BV122" s="878">
        <v>10349114</v>
      </c>
      <c r="BW122" s="878"/>
      <c r="BX122" s="878"/>
      <c r="BY122" s="878"/>
      <c r="BZ122" s="878"/>
      <c r="CA122" s="878">
        <v>10229167</v>
      </c>
      <c r="CB122" s="878"/>
      <c r="CC122" s="878"/>
      <c r="CD122" s="878"/>
      <c r="CE122" s="878"/>
      <c r="CF122" s="879">
        <v>138.9</v>
      </c>
      <c r="CG122" s="880"/>
      <c r="CH122" s="880"/>
      <c r="CI122" s="880"/>
      <c r="CJ122" s="880"/>
      <c r="CK122" s="902"/>
      <c r="CL122" s="888"/>
      <c r="CM122" s="888"/>
      <c r="CN122" s="888"/>
      <c r="CO122" s="889"/>
      <c r="CP122" s="868" t="s">
        <v>476</v>
      </c>
      <c r="CQ122" s="869"/>
      <c r="CR122" s="869"/>
      <c r="CS122" s="869"/>
      <c r="CT122" s="869"/>
      <c r="CU122" s="869"/>
      <c r="CV122" s="869"/>
      <c r="CW122" s="869"/>
      <c r="CX122" s="869"/>
      <c r="CY122" s="869"/>
      <c r="CZ122" s="869"/>
      <c r="DA122" s="869"/>
      <c r="DB122" s="869"/>
      <c r="DC122" s="869"/>
      <c r="DD122" s="869"/>
      <c r="DE122" s="869"/>
      <c r="DF122" s="870"/>
      <c r="DG122" s="849" t="s">
        <v>174</v>
      </c>
      <c r="DH122" s="850"/>
      <c r="DI122" s="850"/>
      <c r="DJ122" s="850"/>
      <c r="DK122" s="850"/>
      <c r="DL122" s="850" t="s">
        <v>455</v>
      </c>
      <c r="DM122" s="850"/>
      <c r="DN122" s="850"/>
      <c r="DO122" s="850"/>
      <c r="DP122" s="850"/>
      <c r="DQ122" s="850" t="s">
        <v>468</v>
      </c>
      <c r="DR122" s="850"/>
      <c r="DS122" s="850"/>
      <c r="DT122" s="850"/>
      <c r="DU122" s="850"/>
      <c r="DV122" s="827" t="s">
        <v>455</v>
      </c>
      <c r="DW122" s="827"/>
      <c r="DX122" s="827"/>
      <c r="DY122" s="827"/>
      <c r="DZ122" s="828"/>
    </row>
    <row r="123" spans="1:130" s="221" customFormat="1" ht="26.25" customHeight="1" x14ac:dyDescent="0.15">
      <c r="A123" s="853"/>
      <c r="B123" s="854"/>
      <c r="C123" s="848" t="s">
        <v>458</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174</v>
      </c>
      <c r="AB123" s="813"/>
      <c r="AC123" s="813"/>
      <c r="AD123" s="813"/>
      <c r="AE123" s="814"/>
      <c r="AF123" s="815" t="s">
        <v>174</v>
      </c>
      <c r="AG123" s="813"/>
      <c r="AH123" s="813"/>
      <c r="AI123" s="813"/>
      <c r="AJ123" s="814"/>
      <c r="AK123" s="815" t="s">
        <v>174</v>
      </c>
      <c r="AL123" s="813"/>
      <c r="AM123" s="813"/>
      <c r="AN123" s="813"/>
      <c r="AO123" s="814"/>
      <c r="AP123" s="857" t="s">
        <v>174</v>
      </c>
      <c r="AQ123" s="858"/>
      <c r="AR123" s="858"/>
      <c r="AS123" s="858"/>
      <c r="AT123" s="859"/>
      <c r="AU123" s="919"/>
      <c r="AV123" s="920"/>
      <c r="AW123" s="920"/>
      <c r="AX123" s="920"/>
      <c r="AY123" s="920"/>
      <c r="AZ123" s="242" t="s">
        <v>186</v>
      </c>
      <c r="BA123" s="242"/>
      <c r="BB123" s="242"/>
      <c r="BC123" s="242"/>
      <c r="BD123" s="242"/>
      <c r="BE123" s="242"/>
      <c r="BF123" s="242"/>
      <c r="BG123" s="242"/>
      <c r="BH123" s="242"/>
      <c r="BI123" s="242"/>
      <c r="BJ123" s="242"/>
      <c r="BK123" s="242"/>
      <c r="BL123" s="242"/>
      <c r="BM123" s="242"/>
      <c r="BN123" s="242"/>
      <c r="BO123" s="910" t="s">
        <v>477</v>
      </c>
      <c r="BP123" s="911"/>
      <c r="BQ123" s="865">
        <v>14781161</v>
      </c>
      <c r="BR123" s="866"/>
      <c r="BS123" s="866"/>
      <c r="BT123" s="866"/>
      <c r="BU123" s="866"/>
      <c r="BV123" s="866">
        <v>14858494</v>
      </c>
      <c r="BW123" s="866"/>
      <c r="BX123" s="866"/>
      <c r="BY123" s="866"/>
      <c r="BZ123" s="866"/>
      <c r="CA123" s="866">
        <v>15922856</v>
      </c>
      <c r="CB123" s="866"/>
      <c r="CC123" s="866"/>
      <c r="CD123" s="866"/>
      <c r="CE123" s="866"/>
      <c r="CF123" s="781"/>
      <c r="CG123" s="782"/>
      <c r="CH123" s="782"/>
      <c r="CI123" s="782"/>
      <c r="CJ123" s="867"/>
      <c r="CK123" s="902"/>
      <c r="CL123" s="888"/>
      <c r="CM123" s="888"/>
      <c r="CN123" s="888"/>
      <c r="CO123" s="889"/>
      <c r="CP123" s="868" t="s">
        <v>478</v>
      </c>
      <c r="CQ123" s="869"/>
      <c r="CR123" s="869"/>
      <c r="CS123" s="869"/>
      <c r="CT123" s="869"/>
      <c r="CU123" s="869"/>
      <c r="CV123" s="869"/>
      <c r="CW123" s="869"/>
      <c r="CX123" s="869"/>
      <c r="CY123" s="869"/>
      <c r="CZ123" s="869"/>
      <c r="DA123" s="869"/>
      <c r="DB123" s="869"/>
      <c r="DC123" s="869"/>
      <c r="DD123" s="869"/>
      <c r="DE123" s="869"/>
      <c r="DF123" s="870"/>
      <c r="DG123" s="812" t="s">
        <v>174</v>
      </c>
      <c r="DH123" s="813"/>
      <c r="DI123" s="813"/>
      <c r="DJ123" s="813"/>
      <c r="DK123" s="814"/>
      <c r="DL123" s="815" t="s">
        <v>174</v>
      </c>
      <c r="DM123" s="813"/>
      <c r="DN123" s="813"/>
      <c r="DO123" s="813"/>
      <c r="DP123" s="814"/>
      <c r="DQ123" s="815" t="s">
        <v>174</v>
      </c>
      <c r="DR123" s="813"/>
      <c r="DS123" s="813"/>
      <c r="DT123" s="813"/>
      <c r="DU123" s="814"/>
      <c r="DV123" s="857" t="s">
        <v>174</v>
      </c>
      <c r="DW123" s="858"/>
      <c r="DX123" s="858"/>
      <c r="DY123" s="858"/>
      <c r="DZ123" s="859"/>
    </row>
    <row r="124" spans="1:130" s="221" customFormat="1" ht="26.25" customHeight="1" thickBot="1" x14ac:dyDescent="0.2">
      <c r="A124" s="853"/>
      <c r="B124" s="854"/>
      <c r="C124" s="848" t="s">
        <v>462</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174</v>
      </c>
      <c r="AB124" s="813"/>
      <c r="AC124" s="813"/>
      <c r="AD124" s="813"/>
      <c r="AE124" s="814"/>
      <c r="AF124" s="815" t="s">
        <v>174</v>
      </c>
      <c r="AG124" s="813"/>
      <c r="AH124" s="813"/>
      <c r="AI124" s="813"/>
      <c r="AJ124" s="814"/>
      <c r="AK124" s="815" t="s">
        <v>174</v>
      </c>
      <c r="AL124" s="813"/>
      <c r="AM124" s="813"/>
      <c r="AN124" s="813"/>
      <c r="AO124" s="814"/>
      <c r="AP124" s="857" t="s">
        <v>461</v>
      </c>
      <c r="AQ124" s="858"/>
      <c r="AR124" s="858"/>
      <c r="AS124" s="858"/>
      <c r="AT124" s="859"/>
      <c r="AU124" s="860" t="s">
        <v>479</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50.2</v>
      </c>
      <c r="BR124" s="864"/>
      <c r="BS124" s="864"/>
      <c r="BT124" s="864"/>
      <c r="BU124" s="864"/>
      <c r="BV124" s="864">
        <v>52</v>
      </c>
      <c r="BW124" s="864"/>
      <c r="BX124" s="864"/>
      <c r="BY124" s="864"/>
      <c r="BZ124" s="864"/>
      <c r="CA124" s="864">
        <v>29.1</v>
      </c>
      <c r="CB124" s="864"/>
      <c r="CC124" s="864"/>
      <c r="CD124" s="864"/>
      <c r="CE124" s="864"/>
      <c r="CF124" s="759"/>
      <c r="CG124" s="760"/>
      <c r="CH124" s="760"/>
      <c r="CI124" s="760"/>
      <c r="CJ124" s="895"/>
      <c r="CK124" s="903"/>
      <c r="CL124" s="903"/>
      <c r="CM124" s="903"/>
      <c r="CN124" s="903"/>
      <c r="CO124" s="904"/>
      <c r="CP124" s="868" t="s">
        <v>480</v>
      </c>
      <c r="CQ124" s="869"/>
      <c r="CR124" s="869"/>
      <c r="CS124" s="869"/>
      <c r="CT124" s="869"/>
      <c r="CU124" s="869"/>
      <c r="CV124" s="869"/>
      <c r="CW124" s="869"/>
      <c r="CX124" s="869"/>
      <c r="CY124" s="869"/>
      <c r="CZ124" s="869"/>
      <c r="DA124" s="869"/>
      <c r="DB124" s="869"/>
      <c r="DC124" s="869"/>
      <c r="DD124" s="869"/>
      <c r="DE124" s="869"/>
      <c r="DF124" s="870"/>
      <c r="DG124" s="796">
        <v>3168896</v>
      </c>
      <c r="DH124" s="797"/>
      <c r="DI124" s="797"/>
      <c r="DJ124" s="797"/>
      <c r="DK124" s="798"/>
      <c r="DL124" s="799" t="s">
        <v>174</v>
      </c>
      <c r="DM124" s="797"/>
      <c r="DN124" s="797"/>
      <c r="DO124" s="797"/>
      <c r="DP124" s="798"/>
      <c r="DQ124" s="799" t="s">
        <v>174</v>
      </c>
      <c r="DR124" s="797"/>
      <c r="DS124" s="797"/>
      <c r="DT124" s="797"/>
      <c r="DU124" s="798"/>
      <c r="DV124" s="881" t="s">
        <v>174</v>
      </c>
      <c r="DW124" s="882"/>
      <c r="DX124" s="882"/>
      <c r="DY124" s="882"/>
      <c r="DZ124" s="883"/>
    </row>
    <row r="125" spans="1:130" s="221" customFormat="1" ht="26.25" customHeight="1" x14ac:dyDescent="0.15">
      <c r="A125" s="853"/>
      <c r="B125" s="854"/>
      <c r="C125" s="848" t="s">
        <v>465</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174</v>
      </c>
      <c r="AB125" s="813"/>
      <c r="AC125" s="813"/>
      <c r="AD125" s="813"/>
      <c r="AE125" s="814"/>
      <c r="AF125" s="815" t="s">
        <v>463</v>
      </c>
      <c r="AG125" s="813"/>
      <c r="AH125" s="813"/>
      <c r="AI125" s="813"/>
      <c r="AJ125" s="814"/>
      <c r="AK125" s="815" t="s">
        <v>461</v>
      </c>
      <c r="AL125" s="813"/>
      <c r="AM125" s="813"/>
      <c r="AN125" s="813"/>
      <c r="AO125" s="814"/>
      <c r="AP125" s="857" t="s">
        <v>174</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481</v>
      </c>
      <c r="CL125" s="885"/>
      <c r="CM125" s="885"/>
      <c r="CN125" s="885"/>
      <c r="CO125" s="886"/>
      <c r="CP125" s="893" t="s">
        <v>482</v>
      </c>
      <c r="CQ125" s="841"/>
      <c r="CR125" s="841"/>
      <c r="CS125" s="841"/>
      <c r="CT125" s="841"/>
      <c r="CU125" s="841"/>
      <c r="CV125" s="841"/>
      <c r="CW125" s="841"/>
      <c r="CX125" s="841"/>
      <c r="CY125" s="841"/>
      <c r="CZ125" s="841"/>
      <c r="DA125" s="841"/>
      <c r="DB125" s="841"/>
      <c r="DC125" s="841"/>
      <c r="DD125" s="841"/>
      <c r="DE125" s="841"/>
      <c r="DF125" s="842"/>
      <c r="DG125" s="894" t="s">
        <v>437</v>
      </c>
      <c r="DH125" s="875"/>
      <c r="DI125" s="875"/>
      <c r="DJ125" s="875"/>
      <c r="DK125" s="875"/>
      <c r="DL125" s="875" t="s">
        <v>463</v>
      </c>
      <c r="DM125" s="875"/>
      <c r="DN125" s="875"/>
      <c r="DO125" s="875"/>
      <c r="DP125" s="875"/>
      <c r="DQ125" s="875" t="s">
        <v>174</v>
      </c>
      <c r="DR125" s="875"/>
      <c r="DS125" s="875"/>
      <c r="DT125" s="875"/>
      <c r="DU125" s="875"/>
      <c r="DV125" s="876" t="s">
        <v>461</v>
      </c>
      <c r="DW125" s="876"/>
      <c r="DX125" s="876"/>
      <c r="DY125" s="876"/>
      <c r="DZ125" s="877"/>
    </row>
    <row r="126" spans="1:130" s="221" customFormat="1" ht="26.25" customHeight="1" thickBot="1" x14ac:dyDescent="0.2">
      <c r="A126" s="853"/>
      <c r="B126" s="854"/>
      <c r="C126" s="848" t="s">
        <v>467</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v>165717</v>
      </c>
      <c r="AB126" s="813"/>
      <c r="AC126" s="813"/>
      <c r="AD126" s="813"/>
      <c r="AE126" s="814"/>
      <c r="AF126" s="815">
        <v>165497</v>
      </c>
      <c r="AG126" s="813"/>
      <c r="AH126" s="813"/>
      <c r="AI126" s="813"/>
      <c r="AJ126" s="814"/>
      <c r="AK126" s="815">
        <v>129094</v>
      </c>
      <c r="AL126" s="813"/>
      <c r="AM126" s="813"/>
      <c r="AN126" s="813"/>
      <c r="AO126" s="814"/>
      <c r="AP126" s="857">
        <v>1.8</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483</v>
      </c>
      <c r="CQ126" s="785"/>
      <c r="CR126" s="785"/>
      <c r="CS126" s="785"/>
      <c r="CT126" s="785"/>
      <c r="CU126" s="785"/>
      <c r="CV126" s="785"/>
      <c r="CW126" s="785"/>
      <c r="CX126" s="785"/>
      <c r="CY126" s="785"/>
      <c r="CZ126" s="785"/>
      <c r="DA126" s="785"/>
      <c r="DB126" s="785"/>
      <c r="DC126" s="785"/>
      <c r="DD126" s="785"/>
      <c r="DE126" s="785"/>
      <c r="DF126" s="786"/>
      <c r="DG126" s="849" t="s">
        <v>463</v>
      </c>
      <c r="DH126" s="850"/>
      <c r="DI126" s="850"/>
      <c r="DJ126" s="850"/>
      <c r="DK126" s="850"/>
      <c r="DL126" s="850" t="s">
        <v>437</v>
      </c>
      <c r="DM126" s="850"/>
      <c r="DN126" s="850"/>
      <c r="DO126" s="850"/>
      <c r="DP126" s="850"/>
      <c r="DQ126" s="850" t="s">
        <v>463</v>
      </c>
      <c r="DR126" s="850"/>
      <c r="DS126" s="850"/>
      <c r="DT126" s="850"/>
      <c r="DU126" s="850"/>
      <c r="DV126" s="827" t="s">
        <v>174</v>
      </c>
      <c r="DW126" s="827"/>
      <c r="DX126" s="827"/>
      <c r="DY126" s="827"/>
      <c r="DZ126" s="828"/>
    </row>
    <row r="127" spans="1:130" s="221" customFormat="1" ht="26.25" customHeight="1" x14ac:dyDescent="0.15">
      <c r="A127" s="855"/>
      <c r="B127" s="856"/>
      <c r="C127" s="871" t="s">
        <v>484</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v>110</v>
      </c>
      <c r="AB127" s="813"/>
      <c r="AC127" s="813"/>
      <c r="AD127" s="813"/>
      <c r="AE127" s="814"/>
      <c r="AF127" s="815">
        <v>82</v>
      </c>
      <c r="AG127" s="813"/>
      <c r="AH127" s="813"/>
      <c r="AI127" s="813"/>
      <c r="AJ127" s="814"/>
      <c r="AK127" s="815">
        <v>55</v>
      </c>
      <c r="AL127" s="813"/>
      <c r="AM127" s="813"/>
      <c r="AN127" s="813"/>
      <c r="AO127" s="814"/>
      <c r="AP127" s="857">
        <v>0</v>
      </c>
      <c r="AQ127" s="858"/>
      <c r="AR127" s="858"/>
      <c r="AS127" s="858"/>
      <c r="AT127" s="859"/>
      <c r="AU127" s="223"/>
      <c r="AV127" s="223"/>
      <c r="AW127" s="223"/>
      <c r="AX127" s="874" t="s">
        <v>485</v>
      </c>
      <c r="AY127" s="845"/>
      <c r="AZ127" s="845"/>
      <c r="BA127" s="845"/>
      <c r="BB127" s="845"/>
      <c r="BC127" s="845"/>
      <c r="BD127" s="845"/>
      <c r="BE127" s="846"/>
      <c r="BF127" s="844" t="s">
        <v>486</v>
      </c>
      <c r="BG127" s="845"/>
      <c r="BH127" s="845"/>
      <c r="BI127" s="845"/>
      <c r="BJ127" s="845"/>
      <c r="BK127" s="845"/>
      <c r="BL127" s="846"/>
      <c r="BM127" s="844" t="s">
        <v>487</v>
      </c>
      <c r="BN127" s="845"/>
      <c r="BO127" s="845"/>
      <c r="BP127" s="845"/>
      <c r="BQ127" s="845"/>
      <c r="BR127" s="845"/>
      <c r="BS127" s="846"/>
      <c r="BT127" s="844" t="s">
        <v>488</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489</v>
      </c>
      <c r="CQ127" s="785"/>
      <c r="CR127" s="785"/>
      <c r="CS127" s="785"/>
      <c r="CT127" s="785"/>
      <c r="CU127" s="785"/>
      <c r="CV127" s="785"/>
      <c r="CW127" s="785"/>
      <c r="CX127" s="785"/>
      <c r="CY127" s="785"/>
      <c r="CZ127" s="785"/>
      <c r="DA127" s="785"/>
      <c r="DB127" s="785"/>
      <c r="DC127" s="785"/>
      <c r="DD127" s="785"/>
      <c r="DE127" s="785"/>
      <c r="DF127" s="786"/>
      <c r="DG127" s="849" t="s">
        <v>455</v>
      </c>
      <c r="DH127" s="850"/>
      <c r="DI127" s="850"/>
      <c r="DJ127" s="850"/>
      <c r="DK127" s="850"/>
      <c r="DL127" s="850" t="s">
        <v>455</v>
      </c>
      <c r="DM127" s="850"/>
      <c r="DN127" s="850"/>
      <c r="DO127" s="850"/>
      <c r="DP127" s="850"/>
      <c r="DQ127" s="850" t="s">
        <v>174</v>
      </c>
      <c r="DR127" s="850"/>
      <c r="DS127" s="850"/>
      <c r="DT127" s="850"/>
      <c r="DU127" s="850"/>
      <c r="DV127" s="827" t="s">
        <v>455</v>
      </c>
      <c r="DW127" s="827"/>
      <c r="DX127" s="827"/>
      <c r="DY127" s="827"/>
      <c r="DZ127" s="828"/>
    </row>
    <row r="128" spans="1:130" s="221" customFormat="1" ht="26.25" customHeight="1" thickBot="1" x14ac:dyDescent="0.2">
      <c r="A128" s="829" t="s">
        <v>490</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491</v>
      </c>
      <c r="X128" s="831"/>
      <c r="Y128" s="831"/>
      <c r="Z128" s="832"/>
      <c r="AA128" s="833">
        <v>192678</v>
      </c>
      <c r="AB128" s="834"/>
      <c r="AC128" s="834"/>
      <c r="AD128" s="834"/>
      <c r="AE128" s="835"/>
      <c r="AF128" s="836">
        <v>197567</v>
      </c>
      <c r="AG128" s="834"/>
      <c r="AH128" s="834"/>
      <c r="AI128" s="834"/>
      <c r="AJ128" s="835"/>
      <c r="AK128" s="836">
        <v>170661</v>
      </c>
      <c r="AL128" s="834"/>
      <c r="AM128" s="834"/>
      <c r="AN128" s="834"/>
      <c r="AO128" s="835"/>
      <c r="AP128" s="837"/>
      <c r="AQ128" s="838"/>
      <c r="AR128" s="838"/>
      <c r="AS128" s="838"/>
      <c r="AT128" s="839"/>
      <c r="AU128" s="223"/>
      <c r="AV128" s="223"/>
      <c r="AW128" s="223"/>
      <c r="AX128" s="840" t="s">
        <v>492</v>
      </c>
      <c r="AY128" s="841"/>
      <c r="AZ128" s="841"/>
      <c r="BA128" s="841"/>
      <c r="BB128" s="841"/>
      <c r="BC128" s="841"/>
      <c r="BD128" s="841"/>
      <c r="BE128" s="842"/>
      <c r="BF128" s="819" t="s">
        <v>455</v>
      </c>
      <c r="BG128" s="820"/>
      <c r="BH128" s="820"/>
      <c r="BI128" s="820"/>
      <c r="BJ128" s="820"/>
      <c r="BK128" s="820"/>
      <c r="BL128" s="843"/>
      <c r="BM128" s="819">
        <v>13.69</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493</v>
      </c>
      <c r="CQ128" s="763"/>
      <c r="CR128" s="763"/>
      <c r="CS128" s="763"/>
      <c r="CT128" s="763"/>
      <c r="CU128" s="763"/>
      <c r="CV128" s="763"/>
      <c r="CW128" s="763"/>
      <c r="CX128" s="763"/>
      <c r="CY128" s="763"/>
      <c r="CZ128" s="763"/>
      <c r="DA128" s="763"/>
      <c r="DB128" s="763"/>
      <c r="DC128" s="763"/>
      <c r="DD128" s="763"/>
      <c r="DE128" s="763"/>
      <c r="DF128" s="764"/>
      <c r="DG128" s="823" t="s">
        <v>174</v>
      </c>
      <c r="DH128" s="824"/>
      <c r="DI128" s="824"/>
      <c r="DJ128" s="824"/>
      <c r="DK128" s="824"/>
      <c r="DL128" s="824" t="s">
        <v>174</v>
      </c>
      <c r="DM128" s="824"/>
      <c r="DN128" s="824"/>
      <c r="DO128" s="824"/>
      <c r="DP128" s="824"/>
      <c r="DQ128" s="824" t="s">
        <v>455</v>
      </c>
      <c r="DR128" s="824"/>
      <c r="DS128" s="824"/>
      <c r="DT128" s="824"/>
      <c r="DU128" s="824"/>
      <c r="DV128" s="825" t="s">
        <v>455</v>
      </c>
      <c r="DW128" s="825"/>
      <c r="DX128" s="825"/>
      <c r="DY128" s="825"/>
      <c r="DZ128" s="826"/>
    </row>
    <row r="129" spans="1:131" s="221" customFormat="1" ht="26.25" customHeight="1" x14ac:dyDescent="0.15">
      <c r="A129" s="807" t="s">
        <v>105</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494</v>
      </c>
      <c r="X129" s="810"/>
      <c r="Y129" s="810"/>
      <c r="Z129" s="811"/>
      <c r="AA129" s="812">
        <v>7581741</v>
      </c>
      <c r="AB129" s="813"/>
      <c r="AC129" s="813"/>
      <c r="AD129" s="813"/>
      <c r="AE129" s="814"/>
      <c r="AF129" s="815">
        <v>7828751</v>
      </c>
      <c r="AG129" s="813"/>
      <c r="AH129" s="813"/>
      <c r="AI129" s="813"/>
      <c r="AJ129" s="814"/>
      <c r="AK129" s="815">
        <v>8219415</v>
      </c>
      <c r="AL129" s="813"/>
      <c r="AM129" s="813"/>
      <c r="AN129" s="813"/>
      <c r="AO129" s="814"/>
      <c r="AP129" s="816"/>
      <c r="AQ129" s="817"/>
      <c r="AR129" s="817"/>
      <c r="AS129" s="817"/>
      <c r="AT129" s="818"/>
      <c r="AU129" s="224"/>
      <c r="AV129" s="224"/>
      <c r="AW129" s="224"/>
      <c r="AX129" s="784" t="s">
        <v>495</v>
      </c>
      <c r="AY129" s="785"/>
      <c r="AZ129" s="785"/>
      <c r="BA129" s="785"/>
      <c r="BB129" s="785"/>
      <c r="BC129" s="785"/>
      <c r="BD129" s="785"/>
      <c r="BE129" s="786"/>
      <c r="BF129" s="803" t="s">
        <v>455</v>
      </c>
      <c r="BG129" s="804"/>
      <c r="BH129" s="804"/>
      <c r="BI129" s="804"/>
      <c r="BJ129" s="804"/>
      <c r="BK129" s="804"/>
      <c r="BL129" s="805"/>
      <c r="BM129" s="803">
        <v>18.690000000000001</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496</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497</v>
      </c>
      <c r="X130" s="810"/>
      <c r="Y130" s="810"/>
      <c r="Z130" s="811"/>
      <c r="AA130" s="812">
        <v>892091</v>
      </c>
      <c r="AB130" s="813"/>
      <c r="AC130" s="813"/>
      <c r="AD130" s="813"/>
      <c r="AE130" s="814"/>
      <c r="AF130" s="815">
        <v>870990</v>
      </c>
      <c r="AG130" s="813"/>
      <c r="AH130" s="813"/>
      <c r="AI130" s="813"/>
      <c r="AJ130" s="814"/>
      <c r="AK130" s="815">
        <v>854843</v>
      </c>
      <c r="AL130" s="813"/>
      <c r="AM130" s="813"/>
      <c r="AN130" s="813"/>
      <c r="AO130" s="814"/>
      <c r="AP130" s="816"/>
      <c r="AQ130" s="817"/>
      <c r="AR130" s="817"/>
      <c r="AS130" s="817"/>
      <c r="AT130" s="818"/>
      <c r="AU130" s="224"/>
      <c r="AV130" s="224"/>
      <c r="AW130" s="224"/>
      <c r="AX130" s="784" t="s">
        <v>498</v>
      </c>
      <c r="AY130" s="785"/>
      <c r="AZ130" s="785"/>
      <c r="BA130" s="785"/>
      <c r="BB130" s="785"/>
      <c r="BC130" s="785"/>
      <c r="BD130" s="785"/>
      <c r="BE130" s="786"/>
      <c r="BF130" s="787">
        <v>8.8000000000000007</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499</v>
      </c>
      <c r="X131" s="794"/>
      <c r="Y131" s="794"/>
      <c r="Z131" s="795"/>
      <c r="AA131" s="796">
        <v>6689650</v>
      </c>
      <c r="AB131" s="797"/>
      <c r="AC131" s="797"/>
      <c r="AD131" s="797"/>
      <c r="AE131" s="798"/>
      <c r="AF131" s="799">
        <v>6957761</v>
      </c>
      <c r="AG131" s="797"/>
      <c r="AH131" s="797"/>
      <c r="AI131" s="797"/>
      <c r="AJ131" s="798"/>
      <c r="AK131" s="799">
        <v>7364572</v>
      </c>
      <c r="AL131" s="797"/>
      <c r="AM131" s="797"/>
      <c r="AN131" s="797"/>
      <c r="AO131" s="798"/>
      <c r="AP131" s="800"/>
      <c r="AQ131" s="801"/>
      <c r="AR131" s="801"/>
      <c r="AS131" s="801"/>
      <c r="AT131" s="802"/>
      <c r="AU131" s="224"/>
      <c r="AV131" s="224"/>
      <c r="AW131" s="224"/>
      <c r="AX131" s="762" t="s">
        <v>500</v>
      </c>
      <c r="AY131" s="763"/>
      <c r="AZ131" s="763"/>
      <c r="BA131" s="763"/>
      <c r="BB131" s="763"/>
      <c r="BC131" s="763"/>
      <c r="BD131" s="763"/>
      <c r="BE131" s="764"/>
      <c r="BF131" s="765">
        <v>29.1</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501</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502</v>
      </c>
      <c r="W132" s="775"/>
      <c r="X132" s="775"/>
      <c r="Y132" s="775"/>
      <c r="Z132" s="776"/>
      <c r="AA132" s="777">
        <v>9.5754037949999997</v>
      </c>
      <c r="AB132" s="778"/>
      <c r="AC132" s="778"/>
      <c r="AD132" s="778"/>
      <c r="AE132" s="779"/>
      <c r="AF132" s="780">
        <v>9.1179763149999999</v>
      </c>
      <c r="AG132" s="778"/>
      <c r="AH132" s="778"/>
      <c r="AI132" s="778"/>
      <c r="AJ132" s="779"/>
      <c r="AK132" s="780">
        <v>7.8643708869999998</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503</v>
      </c>
      <c r="W133" s="754"/>
      <c r="X133" s="754"/>
      <c r="Y133" s="754"/>
      <c r="Z133" s="755"/>
      <c r="AA133" s="756">
        <v>9</v>
      </c>
      <c r="AB133" s="757"/>
      <c r="AC133" s="757"/>
      <c r="AD133" s="757"/>
      <c r="AE133" s="758"/>
      <c r="AF133" s="756">
        <v>9.1</v>
      </c>
      <c r="AG133" s="757"/>
      <c r="AH133" s="757"/>
      <c r="AI133" s="757"/>
      <c r="AJ133" s="758"/>
      <c r="AK133" s="756">
        <v>8.8000000000000007</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u9+rJbiGlW03tqeO/K3RamZ2Cb9v6AmcODE74oXoWTxsIPg9uCOYHC0nMhzPFULyNx08sURnn18sCfjyUgipw==" saltValue="vmdXsKmWoiWGUXtxb49yiQ==" spinCount="100000" sheet="1" objects="1" scenarios="1" formatRows="0"/>
  <mergeCells count="2035">
    <mergeCell ref="B69:P69"/>
    <mergeCell ref="B71:P71"/>
    <mergeCell ref="B72:P72"/>
    <mergeCell ref="B73:P73"/>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68:P6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sqref="A1:A1048576"/>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election activeCell="A37" sqref="A1:A1048576"/>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SpfdUqZ/jszZoEMifj1frv4IweofmJ2SgBB5h2qilQs/xr4G9p7YWGx+Qub8XEfXch1q1qkDdywXvzbiJK9lQ==" saltValue="5U1iJ8RRL4r/ORP7c3kcI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AK19" sqref="AK19"/>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507</v>
      </c>
      <c r="AP7" s="263"/>
      <c r="AQ7" s="264" t="s">
        <v>508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509</v>
      </c>
      <c r="AQ8" s="270" t="s">
        <v>510</v>
      </c>
      <c r="AR8" s="271" t="s">
        <v>511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512</v>
      </c>
      <c r="AL9" s="1164"/>
      <c r="AM9" s="1164"/>
      <c r="AN9" s="1165"/>
      <c r="AO9" s="272">
        <v>2144610</v>
      </c>
      <c r="AP9" s="272">
        <v>68358</v>
      </c>
      <c r="AQ9" s="273">
        <v>87308</v>
      </c>
      <c r="AR9" s="274">
        <v>-21.7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513</v>
      </c>
      <c r="AL10" s="1164"/>
      <c r="AM10" s="1164"/>
      <c r="AN10" s="1165"/>
      <c r="AO10" s="275">
        <v>387424</v>
      </c>
      <c r="AP10" s="275">
        <v>12349</v>
      </c>
      <c r="AQ10" s="276">
        <v>7758</v>
      </c>
      <c r="AR10" s="277">
        <v>59.2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514</v>
      </c>
      <c r="AL11" s="1164"/>
      <c r="AM11" s="1164"/>
      <c r="AN11" s="1165"/>
      <c r="AO11" s="275">
        <v>11026</v>
      </c>
      <c r="AP11" s="275">
        <v>351</v>
      </c>
      <c r="AQ11" s="276">
        <v>2064</v>
      </c>
      <c r="AR11" s="277">
        <v>-83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515</v>
      </c>
      <c r="AL12" s="1164"/>
      <c r="AM12" s="1164"/>
      <c r="AN12" s="1165"/>
      <c r="AO12" s="275" t="s">
        <v>516</v>
      </c>
      <c r="AP12" s="275" t="s">
        <v>516</v>
      </c>
      <c r="AQ12" s="276">
        <v>9</v>
      </c>
      <c r="AR12" s="277" t="s">
        <v>516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517</v>
      </c>
      <c r="AL13" s="1164"/>
      <c r="AM13" s="1164"/>
      <c r="AN13" s="1165"/>
      <c r="AO13" s="275">
        <v>84162</v>
      </c>
      <c r="AP13" s="275">
        <v>2683</v>
      </c>
      <c r="AQ13" s="276">
        <v>2858</v>
      </c>
      <c r="AR13" s="277">
        <v>-6.1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518</v>
      </c>
      <c r="AL14" s="1164"/>
      <c r="AM14" s="1164"/>
      <c r="AN14" s="1165"/>
      <c r="AO14" s="275">
        <v>96684</v>
      </c>
      <c r="AP14" s="275">
        <v>3082</v>
      </c>
      <c r="AQ14" s="276">
        <v>1616</v>
      </c>
      <c r="AR14" s="277">
        <v>90.7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519</v>
      </c>
      <c r="AL15" s="1167"/>
      <c r="AM15" s="1167"/>
      <c r="AN15" s="1168"/>
      <c r="AO15" s="275">
        <v>-142444</v>
      </c>
      <c r="AP15" s="275">
        <v>-4540</v>
      </c>
      <c r="AQ15" s="276">
        <v>-6164</v>
      </c>
      <c r="AR15" s="277">
        <v>-26.3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186</v>
      </c>
      <c r="AL16" s="1167"/>
      <c r="AM16" s="1167"/>
      <c r="AN16" s="1168"/>
      <c r="AO16" s="275">
        <v>2581462</v>
      </c>
      <c r="AP16" s="275">
        <v>82283</v>
      </c>
      <c r="AQ16" s="276">
        <v>95448</v>
      </c>
      <c r="AR16" s="277">
        <v>-13.8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524</v>
      </c>
      <c r="AL21" s="1170"/>
      <c r="AM21" s="1170"/>
      <c r="AN21" s="1171"/>
      <c r="AO21" s="288">
        <v>7.2</v>
      </c>
      <c r="AP21" s="289">
        <v>8.85</v>
      </c>
      <c r="AQ21" s="290">
        <v>-1.65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525</v>
      </c>
      <c r="AL22" s="1170"/>
      <c r="AM22" s="1170"/>
      <c r="AN22" s="1171"/>
      <c r="AO22" s="293">
        <v>99.6</v>
      </c>
      <c r="AP22" s="294">
        <v>97.5</v>
      </c>
      <c r="AQ22" s="295">
        <v>2.1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526</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507</v>
      </c>
      <c r="AP30" s="263"/>
      <c r="AQ30" s="264" t="s">
        <v>508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509</v>
      </c>
      <c r="AQ31" s="270" t="s">
        <v>510</v>
      </c>
      <c r="AR31" s="271" t="s">
        <v>511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529</v>
      </c>
      <c r="AL32" s="1154"/>
      <c r="AM32" s="1154"/>
      <c r="AN32" s="1155"/>
      <c r="AO32" s="303">
        <v>1247188</v>
      </c>
      <c r="AP32" s="303">
        <v>39754</v>
      </c>
      <c r="AQ32" s="304">
        <v>54035</v>
      </c>
      <c r="AR32" s="305">
        <v>-26.4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530</v>
      </c>
      <c r="AL33" s="1154"/>
      <c r="AM33" s="1154"/>
      <c r="AN33" s="1155"/>
      <c r="AO33" s="303" t="s">
        <v>516</v>
      </c>
      <c r="AP33" s="303" t="s">
        <v>516</v>
      </c>
      <c r="AQ33" s="304" t="s">
        <v>516</v>
      </c>
      <c r="AR33" s="305" t="s">
        <v>516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531</v>
      </c>
      <c r="AL34" s="1154"/>
      <c r="AM34" s="1154"/>
      <c r="AN34" s="1155"/>
      <c r="AO34" s="303" t="s">
        <v>516</v>
      </c>
      <c r="AP34" s="303" t="s">
        <v>516</v>
      </c>
      <c r="AQ34" s="304">
        <v>20</v>
      </c>
      <c r="AR34" s="305" t="s">
        <v>516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532</v>
      </c>
      <c r="AL35" s="1154"/>
      <c r="AM35" s="1154"/>
      <c r="AN35" s="1155"/>
      <c r="AO35" s="303">
        <v>183451</v>
      </c>
      <c r="AP35" s="303">
        <v>5847</v>
      </c>
      <c r="AQ35" s="304">
        <v>18791</v>
      </c>
      <c r="AR35" s="305">
        <v>-68.900000000000006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533</v>
      </c>
      <c r="AL36" s="1154"/>
      <c r="AM36" s="1154"/>
      <c r="AN36" s="1155"/>
      <c r="AO36" s="303">
        <v>44893</v>
      </c>
      <c r="AP36" s="303">
        <v>1431</v>
      </c>
      <c r="AQ36" s="304">
        <v>2664</v>
      </c>
      <c r="AR36" s="305">
        <v>-46.3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534</v>
      </c>
      <c r="AL37" s="1154"/>
      <c r="AM37" s="1154"/>
      <c r="AN37" s="1155"/>
      <c r="AO37" s="303">
        <v>129149</v>
      </c>
      <c r="AP37" s="303">
        <v>4117</v>
      </c>
      <c r="AQ37" s="304">
        <v>620</v>
      </c>
      <c r="AR37" s="305">
        <v>564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535</v>
      </c>
      <c r="AL38" s="1157"/>
      <c r="AM38" s="1157"/>
      <c r="AN38" s="1158"/>
      <c r="AO38" s="306" t="s">
        <v>516</v>
      </c>
      <c r="AP38" s="306" t="s">
        <v>516</v>
      </c>
      <c r="AQ38" s="307">
        <v>2</v>
      </c>
      <c r="AR38" s="295" t="s">
        <v>516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536</v>
      </c>
      <c r="AL39" s="1157"/>
      <c r="AM39" s="1157"/>
      <c r="AN39" s="1158"/>
      <c r="AO39" s="303">
        <v>-170661</v>
      </c>
      <c r="AP39" s="303">
        <v>-5440</v>
      </c>
      <c r="AQ39" s="304">
        <v>-4196</v>
      </c>
      <c r="AR39" s="305">
        <v>29.6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537</v>
      </c>
      <c r="AL40" s="1154"/>
      <c r="AM40" s="1154"/>
      <c r="AN40" s="1155"/>
      <c r="AO40" s="303">
        <v>-854843</v>
      </c>
      <c r="AP40" s="303">
        <v>-27248</v>
      </c>
      <c r="AQ40" s="304">
        <v>-50476</v>
      </c>
      <c r="AR40" s="305">
        <v>-46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296</v>
      </c>
      <c r="AL41" s="1160"/>
      <c r="AM41" s="1160"/>
      <c r="AN41" s="1161"/>
      <c r="AO41" s="303">
        <v>579177</v>
      </c>
      <c r="AP41" s="303">
        <v>18461</v>
      </c>
      <c r="AQ41" s="304">
        <v>21460</v>
      </c>
      <c r="AR41" s="305">
        <v>-14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507</v>
      </c>
      <c r="AN49" s="1148" t="s">
        <v>541</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542</v>
      </c>
      <c r="AO50" s="320" t="s">
        <v>543</v>
      </c>
      <c r="AP50" s="321" t="s">
        <v>544</v>
      </c>
      <c r="AQ50" s="322" t="s">
        <v>545</v>
      </c>
      <c r="AR50" s="323" t="s">
        <v>546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1634122</v>
      </c>
      <c r="AN51" s="325">
        <v>49372</v>
      </c>
      <c r="AO51" s="326">
        <v>33.9</v>
      </c>
      <c r="AP51" s="327">
        <v>68468</v>
      </c>
      <c r="AQ51" s="328">
        <v>3.9</v>
      </c>
      <c r="AR51" s="329">
        <v>30</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811601</v>
      </c>
      <c r="AN52" s="333">
        <v>24521</v>
      </c>
      <c r="AO52" s="334">
        <v>-11.1</v>
      </c>
      <c r="AP52" s="335">
        <v>34140</v>
      </c>
      <c r="AQ52" s="336">
        <v>-6.4</v>
      </c>
      <c r="AR52" s="337">
        <v>-4.7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1546927</v>
      </c>
      <c r="AN53" s="325">
        <v>47551</v>
      </c>
      <c r="AO53" s="326">
        <v>-3.7</v>
      </c>
      <c r="AP53" s="327">
        <v>69729</v>
      </c>
      <c r="AQ53" s="328">
        <v>1.8</v>
      </c>
      <c r="AR53" s="329">
        <v>-5.5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895003</v>
      </c>
      <c r="AN54" s="333">
        <v>27511</v>
      </c>
      <c r="AO54" s="334">
        <v>12.2</v>
      </c>
      <c r="AP54" s="335">
        <v>38908</v>
      </c>
      <c r="AQ54" s="336">
        <v>14</v>
      </c>
      <c r="AR54" s="337">
        <v>-1.8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1940098</v>
      </c>
      <c r="AN55" s="325">
        <v>60532</v>
      </c>
      <c r="AO55" s="326">
        <v>27.3</v>
      </c>
      <c r="AP55" s="327">
        <v>74581</v>
      </c>
      <c r="AQ55" s="328">
        <v>7</v>
      </c>
      <c r="AR55" s="329">
        <v>20.3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1096849</v>
      </c>
      <c r="AN56" s="333">
        <v>34222</v>
      </c>
      <c r="AO56" s="334">
        <v>24.4</v>
      </c>
      <c r="AP56" s="335">
        <v>41563</v>
      </c>
      <c r="AQ56" s="336">
        <v>6.8</v>
      </c>
      <c r="AR56" s="337">
        <v>17.600000000000001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2483769</v>
      </c>
      <c r="AN57" s="325">
        <v>78305</v>
      </c>
      <c r="AO57" s="326">
        <v>29.4</v>
      </c>
      <c r="AP57" s="327">
        <v>76347</v>
      </c>
      <c r="AQ57" s="328">
        <v>2.4</v>
      </c>
      <c r="AR57" s="329">
        <v>27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1600299</v>
      </c>
      <c r="AN58" s="333">
        <v>50452</v>
      </c>
      <c r="AO58" s="334">
        <v>47.4</v>
      </c>
      <c r="AP58" s="335">
        <v>41762</v>
      </c>
      <c r="AQ58" s="336">
        <v>0.5</v>
      </c>
      <c r="AR58" s="337">
        <v>46.9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1157215</v>
      </c>
      <c r="AN59" s="325">
        <v>36886</v>
      </c>
      <c r="AO59" s="326">
        <v>-52.9</v>
      </c>
      <c r="AP59" s="327">
        <v>69604</v>
      </c>
      <c r="AQ59" s="328">
        <v>-8.8000000000000007</v>
      </c>
      <c r="AR59" s="329">
        <v>-44.1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886220</v>
      </c>
      <c r="AN60" s="333">
        <v>28248</v>
      </c>
      <c r="AO60" s="334">
        <v>-44</v>
      </c>
      <c r="AP60" s="335">
        <v>36247</v>
      </c>
      <c r="AQ60" s="336">
        <v>-13.2</v>
      </c>
      <c r="AR60" s="337">
        <v>-30.8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1752426</v>
      </c>
      <c r="AN61" s="340">
        <v>54529</v>
      </c>
      <c r="AO61" s="341">
        <v>6.8</v>
      </c>
      <c r="AP61" s="342">
        <v>71746</v>
      </c>
      <c r="AQ61" s="343">
        <v>1.3</v>
      </c>
      <c r="AR61" s="329">
        <v>5.5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1057994</v>
      </c>
      <c r="AN62" s="333">
        <v>32991</v>
      </c>
      <c r="AO62" s="334">
        <v>5.8</v>
      </c>
      <c r="AP62" s="335">
        <v>38524</v>
      </c>
      <c r="AQ62" s="336">
        <v>0.3</v>
      </c>
      <c r="AR62" s="337">
        <v>5.5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rHZr1b0uWFCijoHa4NEgJGQO10NWclKW+DKwgP5aaR5buCj8x+7aqEeo1BmycnU563FUYlweBrlk1RV0v6aog==" saltValue="SsIPfCAKkqHFKsmVdext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AS26" sqref="AS2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1" spans="125:125" ht="13.5" hidden="1" customHeight="1" x14ac:dyDescent="0.15">
      <c r="DU121" s="250"/>
    </row>
  </sheetData>
  <sheetProtection algorithmName="SHA-512" hashValue="LrofJejRc+Es5Rv9oSy7Ef36acfa41j8FlYYhtq6G74u4JE3Xu4bsSIr9+Z8MLoBknmES62CVUAXw/S5XxE0qw==" saltValue="Yh3NreRI+79G+V75WF/U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AI26" sqref="AI26"/>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qq8wbkDDQsVd8c/UYrvasqn9gRoIHG8Lern5ue+WbG94kaN/Ynl7ZkxlrZ2LkQUM1X/fRw6lHUdJNT/ypJYOLg==" saltValue="UbO/27jQJqE4SSzZZhy/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activeCell="E45" sqref="E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2" t="s">
        <v>3</v>
      </c>
      <c r="D47" s="1172"/>
      <c r="E47" s="1173"/>
      <c r="F47" s="11">
        <v>15.12</v>
      </c>
      <c r="G47" s="12">
        <v>9.23</v>
      </c>
      <c r="H47" s="12">
        <v>10.48</v>
      </c>
      <c r="I47" s="12">
        <v>9.25</v>
      </c>
      <c r="J47" s="13">
        <v>19.27</v>
      </c>
    </row>
    <row r="48" spans="2:10" ht="57.75" customHeight="1" x14ac:dyDescent="0.15">
      <c r="B48" s="14"/>
      <c r="C48" s="1174" t="s">
        <v>4</v>
      </c>
      <c r="D48" s="1174"/>
      <c r="E48" s="1175"/>
      <c r="F48" s="15">
        <v>6.04</v>
      </c>
      <c r="G48" s="16">
        <v>10.97</v>
      </c>
      <c r="H48" s="16">
        <v>6.38</v>
      </c>
      <c r="I48" s="16">
        <v>12.7</v>
      </c>
      <c r="J48" s="17">
        <v>12.31</v>
      </c>
    </row>
    <row r="49" spans="2:10" ht="57.75" customHeight="1" thickBot="1" x14ac:dyDescent="0.2">
      <c r="B49" s="18"/>
      <c r="C49" s="1176" t="s">
        <v>5</v>
      </c>
      <c r="D49" s="1176"/>
      <c r="E49" s="1177"/>
      <c r="F49" s="19" t="s">
        <v>562</v>
      </c>
      <c r="G49" s="20">
        <v>0.19</v>
      </c>
      <c r="H49" s="20" t="s">
        <v>563</v>
      </c>
      <c r="I49" s="20">
        <v>5.74</v>
      </c>
      <c r="J49" s="21">
        <v>10.68</v>
      </c>
    </row>
    <row r="50" spans="2:10" x14ac:dyDescent="0.15"/>
  </sheetData>
  <sheetProtection algorithmName="SHA-512" hashValue="ayI6MgMKKVRHZiY84QVdALIAkHkhwbMcfHoDXCm/yFisIiWNx/P3xNJdqYChja7mhtP1SlNtqlHu8rZHDGKwuA==" saltValue="AmoXNhaBYBWwEMXgraWu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黒崎　剛生</cp:lastModifiedBy>
  <dcterms:modified xsi:type="dcterms:W3CDTF">2023-12-11T23:34:18Z</dcterms:modified>
</cp:coreProperties>
</file>