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0 起債担当\600 その他調査\04 財政状況資料集\R070303【県市町村課（313〆等）】令和５年度財政状況資料集の作成及び提出について（依頼）\修正依頼\R070319【県市町村課】令和５年度財政状況資料集の修正依頼について（319（水）〆）\"/>
    </mc:Choice>
  </mc:AlternateContent>
  <bookViews>
    <workbookView xWindow="0" yWindow="0" windowWidth="19905" windowHeight="79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<sst xmlns="http://schemas.openxmlformats.org/spreadsheetml/2006/main" count="1061" uniqueCount="570">
  <si>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</si>
  <si>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</si>
  <si>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</si>
  <si>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</si>
  <si>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</si>
  <si>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</si>
  <si>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</si>
  <si>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</si>
  <si>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</si>
  <si>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</si>
  <si>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</si>
  <si>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</si>
  <si>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</si>
  <si>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</si>
  <si>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</si>
  <si>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</si>
  <si>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</si>
  <si>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</si>
  <si>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</si>
  <si>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</si>
  <si>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</si>
  <si>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</si>
  <si>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</si>
  <si>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</si>
  <si>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</si>
  <si>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</si>
  <si>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</si>
  <si>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</si>
  <si>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</si>
  <si>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</si>
  <si>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</si>
  <si>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</si>
  <si>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</si>
  <si>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</si>
  <si>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</si>
  <si>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</si>
  <si>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</si>
  <si>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</si>
  <si>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</si>
  <si>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</si>
  <si>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</si>
  <si>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</si>
  <si>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</si>
  <si>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</si>
  <si>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</si>
  <si>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</si>
  <si>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</si>
  <si>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</si>
  <si>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</si>
  <si>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</si>
  <si>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</si>
  <si>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</si>
  <si>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</si>
  <si>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</si>
  <si>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</si>
  <si>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</si>
  <si>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</si>
  <si>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</si>
  <si>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</si>
  <si>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</si>
  <si>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</si>
  <si>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</si>
  <si>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</si>
  <si>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</si>
  <si>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</si>
  <si>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</si>
  <si>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</si>
  <si>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</si>
  <si>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</si>
  <si>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</si>
  <si>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</si>
  <si>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</si>
  <si>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</si>
  <si>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</si>
  <si>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</si>
  <si>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</si>
  <si>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</si>
  <si>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</si>
  <si>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</si>
  <si>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</si>
  <si>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</si>
  <si>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</si>
  <si>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</si>
  <si>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</si>
  <si>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</si>
  <si>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</si>
  <si>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</si>
  <si>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</si>
  <si>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</si>
  <si>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</si>
  <si>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</si>
  <si>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</si>
  <si>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</si>
  <si>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</si>
  <si>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</si>
  <si>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</si>
  <si>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</si>
  <si>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</si>
  <si>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</si>
  <si>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</si>
  <si>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</si>
  <si>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</si>
  <si>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</si>
  <si>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</si>
  <si>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</si>
  <si>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</si>
  <si>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</si>
  <si>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</si>
  <si>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</si>
  <si>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</si>
  <si>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</si>
  <si>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</si>
  <si>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</si>
  <si>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</si>
  <si>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</si>
  <si>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</si>
  <si>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</si>
  <si>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</si>
  <si>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</si>
  <si>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</si>
  <si>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</si>
  <si>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</si>
  <si>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</si>
  <si>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</si>
  <si>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</si>
  <si>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</si>
  <si>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</si>
  <si>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</si>
  <si>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</si>
  <si>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</si>
  <si>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</si>
  <si>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</si>
  <si>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</si>
  <si>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</si>
  <si>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</si>
  <si>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</si>
  <si>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</si>
  <si>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</si>
  <si>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</si>
  <si>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</si>
  <si>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</si>
  <si>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</si>
  <si>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</si>
  <si>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</si>
  <si>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</si>
  <si>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</si>
  <si>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</si>
  <si>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</si>
  <si>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</si>
  <si>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</si>
  <si>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</si>
  <si>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</si>
  <si>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</si>
  <si>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</si>
  <si>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</si>
  <si>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</si>
  <si>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</si>
  <si>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</si>
  <si>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</si>
  <si>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</si>
  <si>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</si>
  <si>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</si>
  <si>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</si>
  <si>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</si>
  <si>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</si>
  <si>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</si>
  <si>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</si>
  <si>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</si>
  <si>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</si>
  <si>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</si>
  <si>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</si>
  <si>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</si>
  <si>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</si>
  <si>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</si>
  <si>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</si>
  <si>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</si>
  <si>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</si>
  <si>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</si>
  <si>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</si>
  <si>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</si>
  <si>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</si>
  <si>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</si>
  <si>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</si>
  <si>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</si>
  <si>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</si>
  <si>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</si>
  <si>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</si>
  <si>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</si>
  <si>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</si>
  <si>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</si>
  <si>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</si>
  <si>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</si>
  <si>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</si>
  <si>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</si>
  <si>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</si>
  <si>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</si>
  <si>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</si>
  <si>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</si>
  <si>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</si>
  <si>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</si>
  <si>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</si>
  <si>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</si>
  <si>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</si>
  <si>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栃木県矢板市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</si>
  <si>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</si>
  <si>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</si>
  <si>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</si>
  <si>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</si>
  <si>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</si>
  <si>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</si>
  <si>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</si>
  <si>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</si>
  <si>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</si>
  <si>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</si>
  <si>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</si>
  <si>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</si>
  <si>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</si>
  <si>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</si>
  <si>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</si>
  <si>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</si>
  <si>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</si>
  <si>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</si>
  <si>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</si>
  <si>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</si>
  <si>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</si>
  <si>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</si>
  <si>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</si>
  <si>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</si>
  <si>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</si>
  <si>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</si>
  <si>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</si>
  <si>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</si>
  <si>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</si>
  <si>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</si>
  <si>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</si>
  <si>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</si>
  <si>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</si>
  <si>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</si>
  <si>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</si>
  <si>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</si>
  <si>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</si>
  <si>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</si>
  <si>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</si>
  <si>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</si>
  <si>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</si>
  <si>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</si>
  <si>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</si>
  <si>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</si>
  <si>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</si>
  <si>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</si>
  <si>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</si>
  <si>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</si>
  <si>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</si>
  <si>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</si>
  <si>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</si>
  <si>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</si>
  <si>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</si>
  <si>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</si>
  <si>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</si>
  <si>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</si>
  <si>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</si>
  <si>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</si>
  <si>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</si>
  <si>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</si>
  <si>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</si>
  <si>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</si>
  <si>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</si>
  <si>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</si>
  <si>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</si>
  <si>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</si>
  <si>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</si>
  <si>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</si>
  <si>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</si>
  <si>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</si>
  <si>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</si>
  <si>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</si>
  <si>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</si>
  <si>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</si>
  <si>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</si>
  <si>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</si>
  <si>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</si>
  <si>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</si>
  <si>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</si>
  <si>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</si>
  <si>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</si>
  <si>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</si>
  <si>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</si>
  <si>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</si>
  <si>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</si>
  <si>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</si>
  <si>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</si>
  <si>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</si>
  <si>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</si>
  <si>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</si>
  <si>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</si>
  <si>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</si>
  <si>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</si>
  <si>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</si>
  <si>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</si>
  <si>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</si>
  <si>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</si>
  <si>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</si>
  <si>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</si>
  <si>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</si>
  <si>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</si>
  <si>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</si>
  <si>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</si>
  <si>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</si>
  <si>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</si>
  <si>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</si>
  <si>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</si>
  <si>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</si>
  <si>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</si>
  <si>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</si>
  <si>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</si>
  <si>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</si>
  <si>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</si>
  <si>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</si>
  <si>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</si>
  <si>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</si>
  <si>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</si>
  <si>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</si>
  <si>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</si>
  <si>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</si>
  <si>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</si>
  <si>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</si>
  <si>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</si>
  <si>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</si>
  <si>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</si>
  <si>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</si>
  <si>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</si>
  <si>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</si>
  <si>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</si>
  <si>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</si>
  <si>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</si>
  <si>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</si>
  <si>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</si>
  <si>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</si>
  <si>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</si>
  <si>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</si>
  <si>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</si>
  <si>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</si>
  <si>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</si>
  <si>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</si>
  <si>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</si>
  <si>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</si>
  <si>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</si>
  <si>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</si>
  <si>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</si>
  <si>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</si>
  <si>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</si>
  <si>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</si>
  <si>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</si>
  <si>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栃木県矢板市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</si>
  <si>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</si>
  <si>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</si>
  <si>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</si>
  <si>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</si>
  <si>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</si>
  <si>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</si>
  <si>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</si>
  <si>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</si>
  <si>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</si>
  <si>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</si>
  <si>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</si>
  <si>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</si>
  <si>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</si>
  <si>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</si>
  <si>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</si>
  <si>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</si>
  <si>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</si>
  <si>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</si>
  <si>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</si>
  <si>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</si>
  <si>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ハッピーハイランド矢板排水処理事業特別会計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</si>
  <si>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</si>
  <si>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</si>
  <si>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</si>
  <si>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</si>
  <si>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</si>
  <si>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</si>
  <si>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</si>
  <si>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</si>
  <si>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</si>
  <si>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</si>
  <si>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</si>
  <si>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</si>
  <si>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</si>
  <si>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</si>
  <si>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</si>
  <si>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</si>
  <si>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</si>
  <si>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</si>
  <si>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</si>
  <si>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</si>
  <si>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</si>
  <si>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</si>
  <si>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</si>
  <si>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</si>
  <si>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</si>
  <si>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</si>
  <si>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</si>
  <si>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</si>
  <si>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</si>
  <si>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</si>
  <si>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</si>
  <si>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</si>
  <si>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</si>
  <si>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</si>
  <si>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</si>
  <si>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</si>
  <si>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</si>
  <si>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</si>
  <si>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</si>
  <si>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</si>
  <si>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</si>
  <si>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</si>
  <si>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</si>
  <si>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</si>
  <si>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</si>
  <si>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</si>
  <si>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</si>
  <si>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</si>
  <si>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</si>
  <si>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</si>
  <si>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</si>
  <si>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</si>
  <si>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</si>
  <si>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</si>
  <si>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</si>
  <si>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</si>
  <si>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</si>
  <si>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</si>
  <si>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</si>
  <si>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</si>
  <si>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</si>
  <si>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</si>
  <si>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</si>
  <si>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</si>
  <si>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</si>
  <si>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</si>
  <si>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</si>
  <si>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</si>
  <si>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</si>
  <si>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</si>
  <si>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</si>
  <si>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</si>
  <si>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</si>
  <si>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</si>
  <si>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</si>
  <si>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</si>
  <si>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</si>
  <si>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</si>
  <si>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</si>
  <si>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</si>
  <si>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</si>
  <si>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</si>
  <si>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</si>
  <si>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</si>
  <si>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</si>
  <si>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</si>
  <si>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</si>
  <si>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</si>
  <si>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</si>
  <si>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</si>
  <si>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</si>
  <si>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</si>
  <si>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</si>
  <si>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</si>
  <si>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</si>
  <si>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</si>
  <si>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</si>
  <si>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</si>
  <si>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</si>
  <si>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</si>
  <si>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</si>
  <si>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</si>
  <si>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</si>
  <si>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</si>
  <si>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</si>
  <si>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</si>
  <si>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</si>
  <si>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</si>
  <si>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</si>
  <si>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</si>
  <si>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</si>
  <si>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</si>
  <si>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</si>
  <si>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</si>
  <si>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</si>
  <si>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</si>
  <si>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</si>
  <si>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</si>
  <si>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</si>
  <si>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</si>
  <si>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</si>
  <si>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</si>
  <si>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</si>
  <si>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</si>
  <si>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</si>
  <si>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</si>
  <si>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</si>
  <si>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</si>
  <si>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</si>
  <si>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</si>
  <si>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</si>
  <si>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</si>
  <si>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</si>
  <si>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</si>
  <si>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</si>
  <si>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</si>
  <si>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</si>
  <si>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</si>
  <si>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</si>
  <si>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</si>
  <si>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</si>
  <si>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</si>
  <si>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</si>
  <si>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</si>
  <si>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</si>
  <si>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</si>
  <si>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</si>
  <si>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</si>
  <si>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</si>
  <si>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</si>
  <si>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</si>
  <si>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</si>
  <si>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</si>
  <si>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</si>
  <si>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3.31</t>
  </si>
  <si>
    <t>▲ 3.00</t>
  </si>
  <si>
    <t>▲ 0.66</t>
  </si>
  <si>
    <t>水道事業会計</t>
  </si>
  <si>
    <t>一般会計</t>
  </si>
  <si>
    <t>下水道事業会計</t>
  </si>
  <si>
    <t>介護保険特別会計</t>
  </si>
  <si>
    <t>国民健康保険特別会計</t>
  </si>
  <si>
    <t>後期高齢者医療特別会計</t>
  </si>
  <si>
    <t>ハッピーハイランド矢板排水処理事業特別会計</t>
  </si>
  <si>
    <t>その他会計（赤字）</t>
  </si>
  <si>
    <t>その他会計（黒字）</t>
  </si>
  <si>
    <t>R01</t>
    <phoneticPr fontId="5"/>
  </si>
  <si>
    <t>R02</t>
    <phoneticPr fontId="5"/>
  </si>
  <si>
    <t>R03</t>
    <phoneticPr fontId="5"/>
  </si>
  <si>
    <t>R04</t>
    <phoneticPr fontId="5"/>
  </si>
  <si>
    <t>R05</t>
    <phoneticPr fontId="5"/>
  </si>
  <si>
    <t>公共施設整備基金</t>
    <rPh sb="0" eb="8">
      <t>コウキョウシセツセイビキキン</t>
    </rPh>
    <phoneticPr fontId="5"/>
  </si>
  <si>
    <t>庁舎等整備基金</t>
    <rPh sb="0" eb="3">
      <t>チョウシャトウ</t>
    </rPh>
    <rPh sb="3" eb="7">
      <t>セイビキキン</t>
    </rPh>
    <phoneticPr fontId="2"/>
  </si>
  <si>
    <t>ふるさと納税基金</t>
    <rPh sb="4" eb="6">
      <t>ノウゼイ</t>
    </rPh>
    <rPh sb="6" eb="8">
      <t>キキン</t>
    </rPh>
    <phoneticPr fontId="2"/>
  </si>
  <si>
    <t>交通施設整備基金</t>
    <rPh sb="0" eb="4">
      <t>コウツウシセツ</t>
    </rPh>
    <rPh sb="4" eb="8">
      <t>セイビキキン</t>
    </rPh>
    <phoneticPr fontId="2"/>
  </si>
  <si>
    <t>子ども未来基金</t>
    <rPh sb="0" eb="1">
      <t>コ</t>
    </rPh>
    <rPh sb="3" eb="7">
      <t>ミライキキン</t>
    </rPh>
    <phoneticPr fontId="2"/>
  </si>
  <si>
    <t>塩谷広域行政組合　一般会計</t>
    <rPh sb="0" eb="8">
      <t>シオヤコウイキギョウセイクミアイ</t>
    </rPh>
    <rPh sb="9" eb="13">
      <t>イッパンカイケイ</t>
    </rPh>
    <phoneticPr fontId="2"/>
  </si>
  <si>
    <t>栃木県市町村総合事務組合　一般会計</t>
    <rPh sb="0" eb="3">
      <t>トチギケン</t>
    </rPh>
    <rPh sb="3" eb="6">
      <t>シチョウソン</t>
    </rPh>
    <rPh sb="6" eb="12">
      <t>ソウゴウジムクミアイ</t>
    </rPh>
    <rPh sb="13" eb="17">
      <t>イッパンカイケイ</t>
    </rPh>
    <phoneticPr fontId="2"/>
  </si>
  <si>
    <t>栃木県市町村総合事務組合　特別会計</t>
    <rPh sb="0" eb="3">
      <t>トチギケン</t>
    </rPh>
    <rPh sb="3" eb="6">
      <t>シチョウソン</t>
    </rPh>
    <rPh sb="6" eb="12">
      <t>ソウゴウジムクミアイ</t>
    </rPh>
    <rPh sb="13" eb="15">
      <t>トクベツ</t>
    </rPh>
    <rPh sb="15" eb="17">
      <t>カイケイ</t>
    </rPh>
    <phoneticPr fontId="2"/>
  </si>
  <si>
    <t>栃木県後期高齢者医療広域連合　一般会計</t>
    <rPh sb="0" eb="3">
      <t>トチギケン</t>
    </rPh>
    <rPh sb="3" eb="8">
      <t>コウキコウレイシャ</t>
    </rPh>
    <rPh sb="8" eb="10">
      <t>イリョウ</t>
    </rPh>
    <rPh sb="10" eb="14">
      <t>コウイキレンゴウ</t>
    </rPh>
    <rPh sb="15" eb="19">
      <t>イッパンカイケイ</t>
    </rPh>
    <phoneticPr fontId="2"/>
  </si>
  <si>
    <t>塩谷広域行政組合　塩谷地方ふるさと市町村圏基金特別会計</t>
    <rPh sb="0" eb="8">
      <t>シオヤコウイキギョウセイクミアイ</t>
    </rPh>
    <rPh sb="9" eb="13">
      <t>シオヤチホウ</t>
    </rPh>
    <rPh sb="17" eb="20">
      <t>シチョウソン</t>
    </rPh>
    <rPh sb="20" eb="21">
      <t>ケン</t>
    </rPh>
    <rPh sb="21" eb="23">
      <t>キキン</t>
    </rPh>
    <rPh sb="23" eb="27">
      <t>トクベツカイケイ</t>
    </rPh>
    <phoneticPr fontId="2"/>
  </si>
  <si>
    <t>栃木県後期高齢者医療広域連合　後期高齢者医療特別会計</t>
    <rPh sb="0" eb="3">
      <t>トチギケン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</si>
  <si>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矢板市農業公社</t>
    <rPh sb="0" eb="7">
      <t>ヤイタシノウギョウコウシャ</t>
    </rPh>
    <phoneticPr fontId="2"/>
  </si>
  <si>
    <t>株式会社やいた未来</t>
    <rPh sb="0" eb="4">
      <t>カブシキガイシャ</t>
    </rPh>
    <rPh sb="7" eb="9">
      <t>ミライ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</si>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</sst>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B0F7-4DEE-ADEC-1E05E46240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60532</c:v>
                </c:pt>
                <c:pt idx="1">
                  <c:v>78305</c:v>
                </c:pt>
                <c:pt idx="2">
                  <c:v>36886</c:v>
                </c:pt>
                <c:pt idx="3">
                  <c:v>47329</c:v>
                </c:pt>
                <c:pt idx="4">
                  <c:v>109037</c:v>
                </c:pt>
              </c:numCache>
            </c:numRef>
          </c:val>
          <c:smooth val="0"/>
          <c:extLst>
            <c:ext xmlns:c16="http://schemas.microsoft.com/office/drawing/2014/chart" uri="{C3380CC4-5D6E-409C-BE32-E72D297353CC}">
              <c16:uniqueId val="{00000001-B0F7-4DEE-ADEC-1E05E46240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6.38</c:v>
                </c:pt>
                <c:pt idx="1">
                  <c:v>12.7</c:v>
                </c:pt>
                <c:pt idx="2">
                  <c:v>12.31</c:v>
                </c:pt>
                <c:pt idx="3">
                  <c:v>8.43</c:v>
                </c:pt>
                <c:pt idx="4">
                  <c:v>7.61</c:v>
                </c:pt>
              </c:numCache>
            </c:numRef>
          </c:val>
          <c:extLst>
            <c:ext xmlns:c16="http://schemas.microsoft.com/office/drawing/2014/chart" uri="{C3380CC4-5D6E-409C-BE32-E72D297353CC}">
              <c16:uniqueId val="{00000000-3A8B-4F85-9728-4BA22DA1FC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10.48</c:v>
                </c:pt>
                <c:pt idx="1">
                  <c:v>9.25</c:v>
                </c:pt>
                <c:pt idx="2">
                  <c:v>19.27</c:v>
                </c:pt>
                <c:pt idx="3">
                  <c:v>21.24</c:v>
                </c:pt>
                <c:pt idx="4">
                  <c:v>20.85</c:v>
                </c:pt>
              </c:numCache>
            </c:numRef>
          </c:val>
          <c:extLst>
            <c:ext xmlns:c16="http://schemas.microsoft.com/office/drawing/2014/chart" uri="{C3380CC4-5D6E-409C-BE32-E72D297353CC}">
              <c16:uniqueId val="{00000001-3A8B-4F85-9728-4BA22DA1FC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-3.31</c:v>
                </c:pt>
                <c:pt idx="1">
                  <c:v>5.74</c:v>
                </c:pt>
                <c:pt idx="2">
                  <c:v>10.68</c:v>
                </c:pt>
                <c:pt idx="3">
                  <c:v>-3</c:v>
                </c:pt>
                <c:pt idx="4">
                  <c:v>-0.66</c:v>
                </c:pt>
              </c:numCache>
            </c:numRef>
          </c:val>
          <c:smooth val="0"/>
          <c:extLst>
            <c:ext xmlns:c16="http://schemas.microsoft.com/office/drawing/2014/chart" uri="{C3380CC4-5D6E-409C-BE32-E72D297353CC}">
              <c16:uniqueId val="{00000002-3A8B-4F85-9728-4BA22DA1FC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1.1000000000000001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85-4BEA-ADD1-419E04EDAF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85-4BEA-ADD1-419E04EDAF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85-4BEA-ADD1-419E04EDAFFE}"/>
            </c:ext>
          </c:extLst>
        </c:ser>
        <c:ser>
          <c:idx val="3"/>
          <c:order val="3"/>
          <c:tx>
            <c:strRef>
              <c:f>データシート!$A$30</c:f>
              <c:strCache>
                <c:ptCount val="1"/>
                <c:pt idx="0">
                  <c:v>ハッピーハイランド矢板排水処理事業特別会計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0.02</c:v>
                </c:pt>
                <c:pt idx="4">
                  <c:v>#N/A</c:v>
                </c:pt>
                <c:pt idx="5">
                  <c:v>0.05</c:v>
                </c:pt>
                <c:pt idx="6">
                  <c:v>#N/A</c:v>
                </c:pt>
                <c:pt idx="7">
                  <c:v>0.03</c:v>
                </c:pt>
                <c:pt idx="8">
                  <c:v>#N/A</c:v>
                </c:pt>
                <c:pt idx="9">
                  <c:v>0.03</c:v>
                </c:pt>
              </c:numCache>
            </c:numRef>
          </c:val>
          <c:extLst>
            <c:ext xmlns:c16="http://schemas.microsoft.com/office/drawing/2014/chart" uri="{C3380CC4-5D6E-409C-BE32-E72D297353CC}">
              <c16:uniqueId val="{00000003-5485-4BEA-ADD1-419E04EDAF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0.16</c:v>
                </c:pt>
                <c:pt idx="4">
                  <c:v>#N/A</c:v>
                </c:pt>
                <c:pt idx="5">
                  <c:v>0.25</c:v>
                </c:pt>
                <c:pt idx="6">
                  <c:v>#N/A</c:v>
                </c:pt>
                <c:pt idx="7">
                  <c:v>0.31</c:v>
                </c:pt>
                <c:pt idx="8">
                  <c:v>#N/A</c:v>
                </c:pt>
                <c:pt idx="9">
                  <c:v>0.18</c:v>
                </c:pt>
              </c:numCache>
            </c:numRef>
          </c:val>
          <c:extLst>
            <c:ext xmlns:c16="http://schemas.microsoft.com/office/drawing/2014/chart" uri="{C3380CC4-5D6E-409C-BE32-E72D297353CC}">
              <c16:uniqueId val="{00000004-5485-4BEA-ADD1-419E04EDAFF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0.91</c:v>
                </c:pt>
                <c:pt idx="2">
                  <c:v>#N/A</c:v>
                </c:pt>
                <c:pt idx="3">
                  <c:v>0.91</c:v>
                </c:pt>
                <c:pt idx="4">
                  <c:v>#N/A</c:v>
                </c:pt>
                <c:pt idx="5">
                  <c:v>1.3</c:v>
                </c:pt>
                <c:pt idx="6">
                  <c:v>#N/A</c:v>
                </c:pt>
                <c:pt idx="7">
                  <c:v>0.32</c:v>
                </c:pt>
                <c:pt idx="8">
                  <c:v>#N/A</c:v>
                </c:pt>
                <c:pt idx="9">
                  <c:v>0.92</c:v>
                </c:pt>
              </c:numCache>
            </c:numRef>
          </c:val>
          <c:extLst>
            <c:ext xmlns:c16="http://schemas.microsoft.com/office/drawing/2014/chart" uri="{C3380CC4-5D6E-409C-BE32-E72D297353CC}">
              <c16:uniqueId val="{00000005-5485-4BEA-ADD1-419E04EDAFF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1.76</c:v>
                </c:pt>
                <c:pt idx="2">
                  <c:v>#N/A</c:v>
                </c:pt>
                <c:pt idx="3">
                  <c:v>2.4500000000000002</c:v>
                </c:pt>
                <c:pt idx="4">
                  <c:v>#N/A</c:v>
                </c:pt>
                <c:pt idx="5">
                  <c:v>2.04</c:v>
                </c:pt>
                <c:pt idx="6">
                  <c:v>#N/A</c:v>
                </c:pt>
                <c:pt idx="7">
                  <c:v>2.33</c:v>
                </c:pt>
                <c:pt idx="8">
                  <c:v>#N/A</c:v>
                </c:pt>
                <c:pt idx="9">
                  <c:v>1.35</c:v>
                </c:pt>
              </c:numCache>
            </c:numRef>
          </c:val>
          <c:extLst>
            <c:ext xmlns:c16="http://schemas.microsoft.com/office/drawing/2014/chart" uri="{C3380CC4-5D6E-409C-BE32-E72D297353CC}">
              <c16:uniqueId val="{00000006-5485-4BEA-ADD1-419E04EDAFF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1.53</c:v>
                </c:pt>
                <c:pt idx="4">
                  <c:v>#N/A</c:v>
                </c:pt>
                <c:pt idx="5">
                  <c:v>1.69</c:v>
                </c:pt>
                <c:pt idx="6">
                  <c:v>#N/A</c:v>
                </c:pt>
                <c:pt idx="7">
                  <c:v>1.72</c:v>
                </c:pt>
                <c:pt idx="8">
                  <c:v>#N/A</c:v>
                </c:pt>
                <c:pt idx="9">
                  <c:v>1.56</c:v>
                </c:pt>
              </c:numCache>
            </c:numRef>
          </c:val>
          <c:extLst>
            <c:ext xmlns:c16="http://schemas.microsoft.com/office/drawing/2014/chart" uri="{C3380CC4-5D6E-409C-BE32-E72D297353CC}">
              <c16:uniqueId val="{00000007-5485-4BEA-ADD1-419E04EDAF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6.24</c:v>
                </c:pt>
                <c:pt idx="2">
                  <c:v>#N/A</c:v>
                </c:pt>
                <c:pt idx="3">
                  <c:v>12.66</c:v>
                </c:pt>
                <c:pt idx="4">
                  <c:v>#N/A</c:v>
                </c:pt>
                <c:pt idx="5">
                  <c:v>12.25</c:v>
                </c:pt>
                <c:pt idx="6">
                  <c:v>#N/A</c:v>
                </c:pt>
                <c:pt idx="7">
                  <c:v>8.4</c:v>
                </c:pt>
                <c:pt idx="8">
                  <c:v>#N/A</c:v>
                </c:pt>
                <c:pt idx="9">
                  <c:v>7.57</c:v>
                </c:pt>
              </c:numCache>
            </c:numRef>
          </c:val>
          <c:extLst>
            <c:ext xmlns:c16="http://schemas.microsoft.com/office/drawing/2014/chart" uri="{C3380CC4-5D6E-409C-BE32-E72D297353CC}">
              <c16:uniqueId val="{00000008-5485-4BEA-ADD1-419E04EDAF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6.42</c:v>
                </c:pt>
                <c:pt idx="2">
                  <c:v>#N/A</c:v>
                </c:pt>
                <c:pt idx="3">
                  <c:v>6.19</c:v>
                </c:pt>
                <c:pt idx="4">
                  <c:v>#N/A</c:v>
                </c:pt>
                <c:pt idx="5">
                  <c:v>5.97</c:v>
                </c:pt>
                <c:pt idx="6">
                  <c:v>#N/A</c:v>
                </c:pt>
                <c:pt idx="7">
                  <c:v>8.2799999999999994</c:v>
                </c:pt>
                <c:pt idx="8">
                  <c:v>#N/A</c:v>
                </c:pt>
                <c:pt idx="9">
                  <c:v>8.39</c:v>
                </c:pt>
              </c:numCache>
            </c:numRef>
          </c:val>
          <c:extLst>
            <c:ext xmlns:c16="http://schemas.microsoft.com/office/drawing/2014/chart" uri="{C3380CC4-5D6E-409C-BE32-E72D297353CC}">
              <c16:uniqueId val="{00000009-5485-4BEA-ADD1-419E04EDAF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1085</c:v>
                </c:pt>
                <c:pt idx="5">
                  <c:v>1069</c:v>
                </c:pt>
                <c:pt idx="8">
                  <c:v>1027</c:v>
                </c:pt>
                <c:pt idx="11">
                  <c:v>991</c:v>
                </c:pt>
                <c:pt idx="14">
                  <c:v>1017</c:v>
                </c:pt>
              </c:numCache>
            </c:numRef>
          </c:val>
          <c:extLst>
            <c:ext xmlns:c16="http://schemas.microsoft.com/office/drawing/2014/chart" uri="{C3380CC4-5D6E-409C-BE32-E72D297353CC}">
              <c16:uniqueId val="{00000000-A211-4EB2-AABE-0870CFB82D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11-4EB2-AABE-0870CFB82D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166</c:v>
                </c:pt>
                <c:pt idx="3">
                  <c:v>166</c:v>
                </c:pt>
                <c:pt idx="6">
                  <c:v>129</c:v>
                </c:pt>
                <c:pt idx="9">
                  <c:v>126</c:v>
                </c:pt>
                <c:pt idx="12">
                  <c:v>77</c:v>
                </c:pt>
              </c:numCache>
            </c:numRef>
          </c:val>
          <c:extLst>
            <c:ext xmlns:c16="http://schemas.microsoft.com/office/drawing/2014/chart" uri="{C3380CC4-5D6E-409C-BE32-E72D297353CC}">
              <c16:uniqueId val="{00000002-A211-4EB2-AABE-0870CFB82D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41</c:v>
                </c:pt>
                <c:pt idx="6">
                  <c:v>45</c:v>
                </c:pt>
                <c:pt idx="9">
                  <c:v>64</c:v>
                </c:pt>
                <c:pt idx="12">
                  <c:v>95</c:v>
                </c:pt>
              </c:numCache>
            </c:numRef>
          </c:val>
          <c:extLst>
            <c:ext xmlns:c16="http://schemas.microsoft.com/office/drawing/2014/chart" uri="{C3380CC4-5D6E-409C-BE32-E72D297353CC}">
              <c16:uniqueId val="{00000003-A211-4EB2-AABE-0870CFB82D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317</c:v>
                </c:pt>
                <c:pt idx="3">
                  <c:v>308</c:v>
                </c:pt>
                <c:pt idx="6">
                  <c:v>183</c:v>
                </c:pt>
                <c:pt idx="9">
                  <c:v>170</c:v>
                </c:pt>
                <c:pt idx="12">
                  <c:v>195</c:v>
                </c:pt>
              </c:numCache>
            </c:numRef>
          </c:val>
          <c:extLst>
            <c:ext xmlns:c16="http://schemas.microsoft.com/office/drawing/2014/chart" uri="{C3380CC4-5D6E-409C-BE32-E72D297353CC}">
              <c16:uniqueId val="{00000004-A211-4EB2-AABE-0870CFB82D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11-4EB2-AABE-0870CFB82D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11-4EB2-AABE-0870CFB82D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1201</c:v>
                </c:pt>
                <c:pt idx="3">
                  <c:v>1188</c:v>
                </c:pt>
                <c:pt idx="6">
                  <c:v>1247</c:v>
                </c:pt>
                <c:pt idx="9">
                  <c:v>1274</c:v>
                </c:pt>
                <c:pt idx="12">
                  <c:v>1267</c:v>
                </c:pt>
              </c:numCache>
            </c:numRef>
          </c:val>
          <c:extLst>
            <c:ext xmlns:c16="http://schemas.microsoft.com/office/drawing/2014/chart" uri="{C3380CC4-5D6E-409C-BE32-E72D297353CC}">
              <c16:uniqueId val="{00000007-A211-4EB2-AABE-0870CFB82D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640</c:v>
                </c:pt>
                <c:pt idx="2">
                  <c:v>#N/A</c:v>
                </c:pt>
                <c:pt idx="3">
                  <c:v>#N/A</c:v>
                </c:pt>
                <c:pt idx="4">
                  <c:v>634</c:v>
                </c:pt>
                <c:pt idx="5">
                  <c:v>#N/A</c:v>
                </c:pt>
                <c:pt idx="6">
                  <c:v>#N/A</c:v>
                </c:pt>
                <c:pt idx="7">
                  <c:v>577</c:v>
                </c:pt>
                <c:pt idx="8">
                  <c:v>#N/A</c:v>
                </c:pt>
                <c:pt idx="9">
                  <c:v>#N/A</c:v>
                </c:pt>
                <c:pt idx="10">
                  <c:v>643</c:v>
                </c:pt>
                <c:pt idx="11">
                  <c:v>#N/A</c:v>
                </c:pt>
                <c:pt idx="12">
                  <c:v>#N/A</c:v>
                </c:pt>
                <c:pt idx="13">
                  <c:v>617</c:v>
                </c:pt>
                <c:pt idx="14">
                  <c:v>#N/A</c:v>
                </c:pt>
              </c:numCache>
            </c:numRef>
          </c:val>
          <c:smooth val="0"/>
          <c:extLst>
            <c:ext xmlns:c16="http://schemas.microsoft.com/office/drawing/2014/chart" uri="{C3380CC4-5D6E-409C-BE32-E72D297353CC}">
              <c16:uniqueId val="{00000008-A211-4EB2-AABE-0870CFB82D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10402</c:v>
                </c:pt>
                <c:pt idx="5">
                  <c:v>10349</c:v>
                </c:pt>
                <c:pt idx="8">
                  <c:v>10229</c:v>
                </c:pt>
                <c:pt idx="11">
                  <c:v>9585</c:v>
                </c:pt>
                <c:pt idx="14">
                  <c:v>10071</c:v>
                </c:pt>
              </c:numCache>
            </c:numRef>
          </c:val>
          <c:extLst>
            <c:ext xmlns:c16="http://schemas.microsoft.com/office/drawing/2014/chart" uri="{C3380CC4-5D6E-409C-BE32-E72D297353CC}">
              <c16:uniqueId val="{00000000-A7C8-4ACF-A0DF-620949ACB6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1780</c:v>
                </c:pt>
                <c:pt idx="5">
                  <c:v>1794</c:v>
                </c:pt>
                <c:pt idx="8">
                  <c:v>1634</c:v>
                </c:pt>
                <c:pt idx="11">
                  <c:v>1940</c:v>
                </c:pt>
                <c:pt idx="14">
                  <c:v>1748</c:v>
                </c:pt>
              </c:numCache>
            </c:numRef>
          </c:val>
          <c:extLst>
            <c:ext xmlns:c16="http://schemas.microsoft.com/office/drawing/2014/chart" uri="{C3380CC4-5D6E-409C-BE32-E72D297353CC}">
              <c16:uniqueId val="{00000001-A7C8-4ACF-A0DF-620949ACB6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2599</c:v>
                </c:pt>
                <c:pt idx="5">
                  <c:v>2716</c:v>
                </c:pt>
                <c:pt idx="8">
                  <c:v>4059</c:v>
                </c:pt>
                <c:pt idx="11">
                  <c:v>5135</c:v>
                </c:pt>
                <c:pt idx="14">
                  <c:v>5487</c:v>
                </c:pt>
              </c:numCache>
            </c:numRef>
          </c:val>
          <c:extLst>
            <c:ext xmlns:c16="http://schemas.microsoft.com/office/drawing/2014/chart" uri="{C3380CC4-5D6E-409C-BE32-E72D297353CC}">
              <c16:uniqueId val="{00000002-A7C8-4ACF-A0DF-620949ACB6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C8-4ACF-A0DF-620949ACB6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C8-4ACF-A0DF-620949ACB6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C8-4ACF-A0DF-620949ACB6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2088</c:v>
                </c:pt>
                <c:pt idx="3">
                  <c:v>2046</c:v>
                </c:pt>
                <c:pt idx="6">
                  <c:v>2047</c:v>
                </c:pt>
                <c:pt idx="9">
                  <c:v>1979</c:v>
                </c:pt>
                <c:pt idx="12">
                  <c:v>1981</c:v>
                </c:pt>
              </c:numCache>
            </c:numRef>
          </c:val>
          <c:extLst>
            <c:ext xmlns:c16="http://schemas.microsoft.com/office/drawing/2014/chart" uri="{C3380CC4-5D6E-409C-BE32-E72D297353CC}">
              <c16:uniqueId val="{00000006-A7C8-4ACF-A0DF-620949ACB6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736</c:v>
                </c:pt>
                <c:pt idx="3">
                  <c:v>741</c:v>
                </c:pt>
                <c:pt idx="6">
                  <c:v>917</c:v>
                </c:pt>
                <c:pt idx="9">
                  <c:v>834</c:v>
                </c:pt>
                <c:pt idx="12">
                  <c:v>761</c:v>
                </c:pt>
              </c:numCache>
            </c:numRef>
          </c:val>
          <c:extLst>
            <c:ext xmlns:c16="http://schemas.microsoft.com/office/drawing/2014/chart" uri="{C3380CC4-5D6E-409C-BE32-E72D297353CC}">
              <c16:uniqueId val="{00000007-A7C8-4ACF-A0DF-620949ACB6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3216</c:v>
                </c:pt>
                <c:pt idx="3">
                  <c:v>3057</c:v>
                </c:pt>
                <c:pt idx="6">
                  <c:v>2631</c:v>
                </c:pt>
                <c:pt idx="9">
                  <c:v>2288</c:v>
                </c:pt>
                <c:pt idx="12">
                  <c:v>1926</c:v>
                </c:pt>
              </c:numCache>
            </c:numRef>
          </c:val>
          <c:extLst>
            <c:ext xmlns:c16="http://schemas.microsoft.com/office/drawing/2014/chart" uri="{C3380CC4-5D6E-409C-BE32-E72D297353CC}">
              <c16:uniqueId val="{00000008-A7C8-4ACF-A0DF-620949ACB6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c:v>
                </c:pt>
                <c:pt idx="3">
                  <c:v>50</c:v>
                </c:pt>
                <c:pt idx="6">
                  <c:v>54</c:v>
                </c:pt>
                <c:pt idx="9">
                  <c:v>38</c:v>
                </c:pt>
                <c:pt idx="12">
                  <c:v>22</c:v>
                </c:pt>
              </c:numCache>
            </c:numRef>
          </c:val>
          <c:extLst>
            <c:ext xmlns:c16="http://schemas.microsoft.com/office/drawing/2014/chart" uri="{C3380CC4-5D6E-409C-BE32-E72D297353CC}">
              <c16:uniqueId val="{00000009-A7C8-4ACF-A0DF-620949ACB6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12065</c:v>
                </c:pt>
                <c:pt idx="3">
                  <c:v>12583</c:v>
                </c:pt>
                <c:pt idx="6">
                  <c:v>12418</c:v>
                </c:pt>
                <c:pt idx="9">
                  <c:v>12044</c:v>
                </c:pt>
                <c:pt idx="12">
                  <c:v>12598</c:v>
                </c:pt>
              </c:numCache>
            </c:numRef>
          </c:val>
          <c:extLst>
            <c:ext xmlns:c16="http://schemas.microsoft.com/office/drawing/2014/chart" uri="{C3380CC4-5D6E-409C-BE32-E72D297353CC}">
              <c16:uniqueId val="{0000000A-A7C8-4ACF-A0DF-620949ACB6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3365</c:v>
                </c:pt>
                <c:pt idx="2">
                  <c:v>#N/A</c:v>
                </c:pt>
                <c:pt idx="3">
                  <c:v>#N/A</c:v>
                </c:pt>
                <c:pt idx="4">
                  <c:v>3619</c:v>
                </c:pt>
                <c:pt idx="5">
                  <c:v>#N/A</c:v>
                </c:pt>
                <c:pt idx="6">
                  <c:v>#N/A</c:v>
                </c:pt>
                <c:pt idx="7">
                  <c:v>2145</c:v>
                </c:pt>
                <c:pt idx="8">
                  <c:v>#N/A</c:v>
                </c:pt>
                <c:pt idx="9">
                  <c:v>#N/A</c:v>
                </c:pt>
                <c:pt idx="10">
                  <c:v>523</c:v>
                </c:pt>
                <c:pt idx="11">
                  <c:v>#N/A</c:v>
                </c:pt>
                <c:pt idx="12">
                  <c:v>#N/A</c:v>
                </c:pt>
                <c:pt idx="13">
                  <c:v>0</c:v>
                </c:pt>
                <c:pt idx="14">
                  <c:v>#N/A</c:v>
                </c:pt>
              </c:numCache>
            </c:numRef>
          </c:val>
          <c:smooth val="0"/>
          <c:extLst>
            <c:ext xmlns:c16="http://schemas.microsoft.com/office/drawing/2014/chart" uri="{C3380CC4-5D6E-409C-BE32-E72D297353CC}">
              <c16:uniqueId val="{0000000B-A7C8-4ACF-A0DF-620949ACB6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1584</c:v>
                </c:pt>
                <c:pt idx="1">
                  <c:v>1687</c:v>
                </c:pt>
                <c:pt idx="2">
                  <c:v>1688</c:v>
                </c:pt>
              </c:numCache>
            </c:numRef>
          </c:val>
          <c:extLst>
            <c:ext xmlns:c16="http://schemas.microsoft.com/office/drawing/2014/chart" uri="{C3380CC4-5D6E-409C-BE32-E72D297353CC}">
              <c16:uniqueId val="{00000000-60C1-413A-88A5-86BBDEB50D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370</c:v>
                </c:pt>
                <c:pt idx="1">
                  <c:v>436</c:v>
                </c:pt>
                <c:pt idx="2">
                  <c:v>479</c:v>
                </c:pt>
              </c:numCache>
            </c:numRef>
          </c:val>
          <c:extLst>
            <c:ext xmlns:c16="http://schemas.microsoft.com/office/drawing/2014/chart" uri="{C3380CC4-5D6E-409C-BE32-E72D297353CC}">
              <c16:uniqueId val="{00000001-60C1-413A-88A5-86BBDEB50D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1102</c:v>
                </c:pt>
                <c:pt idx="1">
                  <c:v>1770</c:v>
                </c:pt>
                <c:pt idx="2">
                  <c:v>1940</c:v>
                </c:pt>
              </c:numCache>
            </c:numRef>
          </c:val>
          <c:extLst>
            <c:ext xmlns:c16="http://schemas.microsoft.com/office/drawing/2014/chart" uri="{C3380CC4-5D6E-409C-BE32-E72D297353CC}">
              <c16:uniqueId val="{00000002-60C1-413A-88A5-86BBDEB50D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年度における財政力指数は、</a:t>
          </a:r>
          <a:r>
            <a:rPr kumimoji="1" lang="en-US" altLang="ja-JP" sz="1100">
              <a:latin typeface="ＭＳ Ｐゴシック" panose="020B0600070205080204" pitchFamily="50" charset="-128"/>
              <a:ea typeface="ＭＳ Ｐゴシック" panose="020B0600070205080204" pitchFamily="50" charset="-128"/>
            </a:rPr>
            <a:t>0.64</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+0.10</a:t>
          </a:r>
          <a:r>
            <a:rPr kumimoji="1" lang="ja-JP" altLang="en-US" sz="1100">
              <a:latin typeface="ＭＳ Ｐゴシック" panose="020B0600070205080204" pitchFamily="50" charset="-128"/>
              <a:ea typeface="ＭＳ Ｐゴシック" panose="020B0600070205080204" pitchFamily="50" charset="-128"/>
            </a:rPr>
            <a:t>）となり、類似団体と比較すると、比較的上位に位置している。</a:t>
          </a:r>
        </a:p>
        <a:p>
          <a:r>
            <a:rPr kumimoji="1" lang="ja-JP" altLang="en-US" sz="1100">
              <a:latin typeface="ＭＳ Ｐゴシック" panose="020B0600070205080204" pitchFamily="50" charset="-128"/>
              <a:ea typeface="ＭＳ Ｐゴシック" panose="020B0600070205080204" pitchFamily="50" charset="-128"/>
            </a:rPr>
            <a:t>賃上げによる市税収入の増加が期待されるものの、人口減少の進展、原油・物価高騰等の影響は色濃く、今後も財政力指数は横ばいの状況が続くものと思われる。</a:t>
          </a:r>
        </a:p>
        <a:p>
          <a:r>
            <a:rPr kumimoji="1" lang="ja-JP" altLang="en-US" sz="1100">
              <a:latin typeface="ＭＳ Ｐゴシック" panose="020B0600070205080204" pitchFamily="50" charset="-128"/>
              <a:ea typeface="ＭＳ Ｐゴシック" panose="020B0600070205080204" pitchFamily="50" charset="-128"/>
            </a:rPr>
            <a:t>事務事業の選択と集中による需要額の抑制に加えて、子育て支援の充実や企業誘致の推進による若年層の流出防止、人口増加を図り税収増に努めていくほか、公共施設等の施設命名権収入（ネーミングライツ）や市有財産の売払いの更なる推進により財源の確保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年度における経常収支比率</a:t>
          </a:r>
          <a:r>
            <a:rPr kumimoji="1" lang="en-US" altLang="ja-JP" sz="1100">
              <a:latin typeface="ＭＳ Ｐゴシック" panose="020B0600070205080204" pitchFamily="50" charset="-128"/>
              <a:ea typeface="ＭＳ Ｐゴシック" panose="020B0600070205080204" pitchFamily="50" charset="-128"/>
            </a:rPr>
            <a:t>91.1%</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0.9pt</a:t>
          </a:r>
          <a:r>
            <a:rPr kumimoji="1" lang="ja-JP" altLang="en-US" sz="1100">
              <a:latin typeface="ＭＳ Ｐゴシック" panose="020B0600070205080204" pitchFamily="50" charset="-128"/>
              <a:ea typeface="ＭＳ Ｐゴシック" panose="020B0600070205080204" pitchFamily="50" charset="-128"/>
            </a:rPr>
            <a:t>）は、令和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89.8%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ポイント悪化したものの、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年連続で類似団体平均を下回った。</a:t>
          </a:r>
        </a:p>
        <a:p>
          <a:r>
            <a:rPr kumimoji="1" lang="ja-JP" altLang="en-US" sz="1100">
              <a:latin typeface="ＭＳ Ｐゴシック" panose="020B0600070205080204" pitchFamily="50" charset="-128"/>
              <a:ea typeface="ＭＳ Ｐゴシック" panose="020B0600070205080204" pitchFamily="50" charset="-128"/>
            </a:rPr>
            <a:t>物価高騰や賃上げの影響による委託料等の増加に伴い、分子となる経常経費充当一般財源等が、また、市税や地方交付税の増加により、分母となる経常一般財源が増加した。分母の増加を分子の増加が上回った結果、経常収支比率は悪化した。</a:t>
          </a:r>
        </a:p>
        <a:p>
          <a:r>
            <a:rPr kumimoji="1" lang="ja-JP" altLang="en-US" sz="1100">
              <a:latin typeface="ＭＳ Ｐゴシック" panose="020B0600070205080204" pitchFamily="50" charset="-128"/>
              <a:ea typeface="ＭＳ Ｐゴシック" panose="020B0600070205080204" pitchFamily="50" charset="-128"/>
            </a:rPr>
            <a:t>各種税交付金の交付による一時的な増減があるものの、市税収入等の市が自主的に収入する財源が大きく増加する見込みは少ない。今後も、定住人口、市税収入及び税外収入の確保に努めるとともに、さらなる歳出削減により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82127</xdr:rowOff>
    </xdr:to>
    <xdr:cxnSp macro="">
      <xdr:nvCxnSpPr>
        <xdr:cNvPr id="132" name="直線コネクタ 131"/>
        <xdr:cNvCxnSpPr/>
      </xdr:nvCxnSpPr>
      <xdr:spPr>
        <a:xfrm>
          <a:off x="4114800" y="1077891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62</xdr:row>
      <xdr:rowOff>149013</xdr:rowOff>
    </xdr:to>
    <xdr:cxnSp macro="">
      <xdr:nvCxnSpPr>
        <xdr:cNvPr id="135" name="直線コネクタ 134"/>
        <xdr:cNvCxnSpPr/>
      </xdr:nvCxnSpPr>
      <xdr:spPr>
        <a:xfrm>
          <a:off x="3225800" y="1039283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62</xdr:row>
      <xdr:rowOff>116840</xdr:rowOff>
    </xdr:to>
    <xdr:cxnSp macro="">
      <xdr:nvCxnSpPr>
        <xdr:cNvPr id="138" name="直線コネクタ 137"/>
        <xdr:cNvCxnSpPr/>
      </xdr:nvCxnSpPr>
      <xdr:spPr>
        <a:xfrm flipV="1">
          <a:off x="2336800" y="1039283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98213</xdr:rowOff>
    </xdr:to>
    <xdr:cxnSp macro="">
      <xdr:nvCxnSpPr>
        <xdr:cNvPr id="141" name="直線コネクタ 140"/>
        <xdr:cNvCxnSpPr/>
      </xdr:nvCxnSpPr>
      <xdr:spPr>
        <a:xfrm flipV="1">
          <a:off x="1447800" y="1074674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1" name="楕円 150"/>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2" name="財政構造の弾力性該当値テキスト"/>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4" name="テキスト ボックス 153"/>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5" name="楕円 154"/>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166810</xdr:rowOff>
    </xdr:from>
    <xdr:ext cx="762000" cy="259045"/>
    <xdr:sp macro="" textlink="">
      <xdr:nvSpPr>
        <xdr:cNvPr id="156" name="テキスト ボックス 155"/>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8" name="テキスト ボックス 157"/>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9" name="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0" name="テキスト ボックス 159"/>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年度における人口１人当たり人件費・物件費等決算額</a:t>
          </a:r>
          <a:r>
            <a:rPr kumimoji="1" lang="en-US" altLang="ja-JP" sz="1300">
              <a:latin typeface="ＭＳ Ｐゴシック" panose="020B0600070205080204" pitchFamily="50" charset="-128"/>
              <a:ea typeface="ＭＳ Ｐゴシック" panose="020B0600070205080204" pitchFamily="50" charset="-128"/>
            </a:rPr>
            <a:t>133,473</a:t>
          </a:r>
          <a:r>
            <a:rPr kumimoji="1" lang="ja-JP" altLang="en-US" sz="1300">
              <a:latin typeface="ＭＳ Ｐゴシック" panose="020B0600070205080204" pitchFamily="50" charset="-128"/>
              <a:ea typeface="ＭＳ Ｐゴシック" panose="020B0600070205080204" pitchFamily="50" charset="-128"/>
            </a:rPr>
            <a:t>円（対類似団体比△</a:t>
          </a:r>
          <a:r>
            <a:rPr kumimoji="1" lang="en-US" altLang="ja-JP" sz="1300">
              <a:latin typeface="ＭＳ Ｐゴシック" panose="020B0600070205080204" pitchFamily="50" charset="-128"/>
              <a:ea typeface="ＭＳ Ｐゴシック" panose="020B0600070205080204" pitchFamily="50" charset="-128"/>
            </a:rPr>
            <a:t>46,191</a:t>
          </a:r>
          <a:r>
            <a:rPr kumimoji="1" lang="ja-JP" altLang="en-US" sz="1300">
              <a:latin typeface="ＭＳ Ｐゴシック" panose="020B0600070205080204" pitchFamily="50" charset="-128"/>
              <a:ea typeface="ＭＳ Ｐゴシック" panose="020B0600070205080204" pitchFamily="50" charset="-128"/>
            </a:rPr>
            <a:t>円）は、令和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年度に比べ増加した。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年度は、人件費が減少した一方で、上太田市営住宅解体工事に伴い物件費が、林道滝線復旧に伴い維持補修費の経費が増加した。前年度に比べ人口が減少したことも増加の一因であると考えられる。</a:t>
          </a:r>
        </a:p>
        <a:p>
          <a:r>
            <a:rPr kumimoji="1" lang="ja-JP" altLang="en-US" sz="1300">
              <a:latin typeface="ＭＳ Ｐゴシック" panose="020B0600070205080204" pitchFamily="50" charset="-128"/>
              <a:ea typeface="ＭＳ Ｐゴシック" panose="020B0600070205080204" pitchFamily="50" charset="-128"/>
            </a:rPr>
            <a:t>人口が減少し続ける中、老朽化した公共施設の維持補修、解体等に係る経費の増加や賃金改定による人件費の増加が見込まれるため、今後も増加傾向が続くと考えられる。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128724</xdr:rowOff>
    </xdr:from>
    <xdr:to>
      <xdr:col>23</xdr:col>
      <xdr:colOff>133350</xdr:colOff>
      <xdr:row>82</xdr:row>
      <xdr:rowOff>144776</xdr:rowOff>
    </xdr:to>
    <xdr:cxnSp macro="">
      <xdr:nvCxnSpPr>
        <xdr:cNvPr id="191" name="直線コネクタ 190"/>
        <xdr:cNvCxnSpPr/>
      </xdr:nvCxnSpPr>
      <xdr:spPr>
        <a:xfrm>
          <a:off x="4114800" y="14187624"/>
          <a:ext cx="8382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124230</xdr:rowOff>
    </xdr:from>
    <xdr:to>
      <xdr:col>19</xdr:col>
      <xdr:colOff>133350</xdr:colOff>
      <xdr:row>82</xdr:row>
      <xdr:rowOff>128724</xdr:rowOff>
    </xdr:to>
    <xdr:cxnSp macro="">
      <xdr:nvCxnSpPr>
        <xdr:cNvPr id="194" name="直線コネクタ 193"/>
        <xdr:cNvCxnSpPr/>
      </xdr:nvCxnSpPr>
      <xdr:spPr>
        <a:xfrm>
          <a:off x="3225800" y="14183130"/>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71704</xdr:rowOff>
    </xdr:from>
    <xdr:to>
      <xdr:col>15</xdr:col>
      <xdr:colOff>82550</xdr:colOff>
      <xdr:row>82</xdr:row>
      <xdr:rowOff>124230</xdr:rowOff>
    </xdr:to>
    <xdr:cxnSp macro="">
      <xdr:nvCxnSpPr>
        <xdr:cNvPr id="197" name="直線コネクタ 196"/>
        <xdr:cNvCxnSpPr/>
      </xdr:nvCxnSpPr>
      <xdr:spPr>
        <a:xfrm>
          <a:off x="2336800" y="14130604"/>
          <a:ext cx="889000" cy="5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48502</xdr:rowOff>
    </xdr:from>
    <xdr:to>
      <xdr:col>11</xdr:col>
      <xdr:colOff>31750</xdr:colOff>
      <xdr:row>82</xdr:row>
      <xdr:rowOff>71704</xdr:rowOff>
    </xdr:to>
    <xdr:cxnSp macro="">
      <xdr:nvCxnSpPr>
        <xdr:cNvPr id="200" name="直線コネクタ 199"/>
        <xdr:cNvCxnSpPr/>
      </xdr:nvCxnSpPr>
      <xdr:spPr>
        <a:xfrm>
          <a:off x="1447800" y="14107402"/>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93976</xdr:rowOff>
    </xdr:from>
    <xdr:to>
      <xdr:col>23</xdr:col>
      <xdr:colOff>184150</xdr:colOff>
      <xdr:row>83</xdr:row>
      <xdr:rowOff>24126</xdr:rowOff>
    </xdr:to>
    <xdr:sp macro="" textlink="">
      <xdr:nvSpPr>
        <xdr:cNvPr id="210" name="楕円 209"/>
        <xdr:cNvSpPr/>
      </xdr:nvSpPr>
      <xdr:spPr>
        <a:xfrm>
          <a:off x="4902200" y="141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110503</xdr:rowOff>
    </xdr:from>
    <xdr:ext cx="762000" cy="259045"/>
    <xdr:sp macro="" textlink="">
      <xdr:nvSpPr>
        <xdr:cNvPr id="211" name="人件費・物件費等の状況該当値テキスト"/>
        <xdr:cNvSpPr txBox="1"/>
      </xdr:nvSpPr>
      <xdr:spPr>
        <a:xfrm>
          <a:off x="5041900" y="1399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77924</xdr:rowOff>
    </xdr:from>
    <xdr:to>
      <xdr:col>19</xdr:col>
      <xdr:colOff>184150</xdr:colOff>
      <xdr:row>83</xdr:row>
      <xdr:rowOff>8074</xdr:rowOff>
    </xdr:to>
    <xdr:sp macro="" textlink="">
      <xdr:nvSpPr>
        <xdr:cNvPr id="212" name="楕円 211"/>
        <xdr:cNvSpPr/>
      </xdr:nvSpPr>
      <xdr:spPr>
        <a:xfrm>
          <a:off x="4064000" y="141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18251</xdr:rowOff>
    </xdr:from>
    <xdr:ext cx="736600" cy="259045"/>
    <xdr:sp macro="" textlink="">
      <xdr:nvSpPr>
        <xdr:cNvPr id="213" name="テキスト ボックス 212"/>
        <xdr:cNvSpPr txBox="1"/>
      </xdr:nvSpPr>
      <xdr:spPr>
        <a:xfrm>
          <a:off x="3733800" y="139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73430</xdr:rowOff>
    </xdr:from>
    <xdr:to>
      <xdr:col>15</xdr:col>
      <xdr:colOff>133350</xdr:colOff>
      <xdr:row>83</xdr:row>
      <xdr:rowOff>3580</xdr:rowOff>
    </xdr:to>
    <xdr:sp macro="" textlink="">
      <xdr:nvSpPr>
        <xdr:cNvPr id="214" name="楕円 213"/>
        <xdr:cNvSpPr/>
      </xdr:nvSpPr>
      <xdr:spPr>
        <a:xfrm>
          <a:off x="3175000" y="141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13757</xdr:rowOff>
    </xdr:from>
    <xdr:ext cx="762000" cy="259045"/>
    <xdr:sp macro="" textlink="">
      <xdr:nvSpPr>
        <xdr:cNvPr id="215" name="テキスト ボックス 214"/>
        <xdr:cNvSpPr txBox="1"/>
      </xdr:nvSpPr>
      <xdr:spPr>
        <a:xfrm>
          <a:off x="2844800" y="1390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20904</xdr:rowOff>
    </xdr:from>
    <xdr:to>
      <xdr:col>11</xdr:col>
      <xdr:colOff>82550</xdr:colOff>
      <xdr:row>82</xdr:row>
      <xdr:rowOff>122504</xdr:rowOff>
    </xdr:to>
    <xdr:sp macro="" textlink="">
      <xdr:nvSpPr>
        <xdr:cNvPr id="216" name="楕円 215"/>
        <xdr:cNvSpPr/>
      </xdr:nvSpPr>
      <xdr:spPr>
        <a:xfrm>
          <a:off x="2286000" y="140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132681</xdr:rowOff>
    </xdr:from>
    <xdr:ext cx="762000" cy="259045"/>
    <xdr:sp macro="" textlink="">
      <xdr:nvSpPr>
        <xdr:cNvPr id="217" name="テキスト ボックス 216"/>
        <xdr:cNvSpPr txBox="1"/>
      </xdr:nvSpPr>
      <xdr:spPr>
        <a:xfrm>
          <a:off x="1955800" y="1384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169152</xdr:rowOff>
    </xdr:from>
    <xdr:to>
      <xdr:col>7</xdr:col>
      <xdr:colOff>31750</xdr:colOff>
      <xdr:row>82</xdr:row>
      <xdr:rowOff>99302</xdr:rowOff>
    </xdr:to>
    <xdr:sp macro="" textlink="">
      <xdr:nvSpPr>
        <xdr:cNvPr id="218" name="楕円 217"/>
        <xdr:cNvSpPr/>
      </xdr:nvSpPr>
      <xdr:spPr>
        <a:xfrm>
          <a:off x="1397000" y="140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109479</xdr:rowOff>
    </xdr:from>
    <xdr:ext cx="762000" cy="259045"/>
    <xdr:sp macro="" textlink="">
      <xdr:nvSpPr>
        <xdr:cNvPr id="219" name="テキスト ボックス 218"/>
        <xdr:cNvSpPr txBox="1"/>
      </xdr:nvSpPr>
      <xdr:spPr>
        <a:xfrm>
          <a:off x="1066800" y="1382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年度におけるラスパイレス指数</a:t>
          </a:r>
          <a:r>
            <a:rPr kumimoji="1" lang="en-US" altLang="ja-JP" sz="1200">
              <a:latin typeface="ＭＳ Ｐゴシック" panose="020B0600070205080204" pitchFamily="50" charset="-128"/>
              <a:ea typeface="ＭＳ Ｐゴシック" panose="020B0600070205080204" pitchFamily="50" charset="-128"/>
            </a:rPr>
            <a:t>98.2</a:t>
          </a:r>
          <a:r>
            <a:rPr kumimoji="1" lang="ja-JP" altLang="en-US" sz="1200">
              <a:latin typeface="ＭＳ Ｐゴシック" panose="020B0600070205080204" pitchFamily="50" charset="-128"/>
              <a:ea typeface="ＭＳ Ｐゴシック" panose="020B0600070205080204" pitchFamily="50" charset="-128"/>
            </a:rPr>
            <a:t>（対類似団体比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97.4</a:t>
          </a:r>
          <a:r>
            <a:rPr kumimoji="1" lang="ja-JP" altLang="en-US" sz="1200">
              <a:latin typeface="ＭＳ Ｐゴシック" panose="020B0600070205080204" pitchFamily="50" charset="-128"/>
              <a:ea typeface="ＭＳ Ｐゴシック" panose="020B0600070205080204" pitchFamily="50" charset="-128"/>
            </a:rPr>
            <a:t>ポイントから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年度は、一部職員の任用替があった影響から一時的に減少していたため、その傾向に変化はない。</a:t>
          </a:r>
        </a:p>
        <a:p>
          <a:r>
            <a:rPr kumimoji="1" lang="ja-JP" altLang="en-US" sz="1200">
              <a:latin typeface="ＭＳ Ｐゴシック" panose="020B0600070205080204" pitchFamily="50" charset="-128"/>
              <a:ea typeface="ＭＳ Ｐゴシック" panose="020B0600070205080204" pitchFamily="50" charset="-128"/>
            </a:rPr>
            <a:t>本市のラスパイレス指数は、類似団体平均を上回る傾向がある。要因としては、社会人経験者を採用していた期間や、新規採用を抑制した時期があり、経験年数階層内における職員の分布が若年層と比較すると中堅職員以上が大きく占め、そうした影響により平均給料月額が高くなったため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85</xdr:row>
      <xdr:rowOff>61913</xdr:rowOff>
    </xdr:to>
    <xdr:cxnSp macro="">
      <xdr:nvCxnSpPr>
        <xdr:cNvPr id="257" name="直線コネクタ 256"/>
        <xdr:cNvCxnSpPr/>
      </xdr:nvCxnSpPr>
      <xdr:spPr>
        <a:xfrm>
          <a:off x="16179800" y="145145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86</xdr:row>
      <xdr:rowOff>101600</xdr:rowOff>
    </xdr:to>
    <xdr:cxnSp macro="">
      <xdr:nvCxnSpPr>
        <xdr:cNvPr id="260" name="直線コネクタ 259"/>
        <xdr:cNvCxnSpPr/>
      </xdr:nvCxnSpPr>
      <xdr:spPr>
        <a:xfrm flipV="1">
          <a:off x="15290800" y="14514513"/>
          <a:ext cx="8890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101600</xdr:rowOff>
    </xdr:to>
    <xdr:cxnSp macro="">
      <xdr:nvCxnSpPr>
        <xdr:cNvPr id="263" name="直線コネクタ 262"/>
        <xdr:cNvCxnSpPr/>
      </xdr:nvCxnSpPr>
      <xdr:spPr>
        <a:xfrm>
          <a:off x="14401800" y="148161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71438</xdr:rowOff>
    </xdr:to>
    <xdr:cxnSp macro="">
      <xdr:nvCxnSpPr>
        <xdr:cNvPr id="266" name="直線コネクタ 265"/>
        <xdr:cNvCxnSpPr/>
      </xdr:nvCxnSpPr>
      <xdr:spPr>
        <a:xfrm>
          <a:off x="13512800" y="1481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76" name="楕円 275"/>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77"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61913</xdr:rowOff>
    </xdr:from>
    <xdr:to>
      <xdr:col>77</xdr:col>
      <xdr:colOff>95250</xdr:colOff>
      <xdr:row>84</xdr:row>
      <xdr:rowOff>163513</xdr:rowOff>
    </xdr:to>
    <xdr:sp macro="" textlink="">
      <xdr:nvSpPr>
        <xdr:cNvPr id="278" name="楕円 277"/>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2240</xdr:rowOff>
    </xdr:from>
    <xdr:ext cx="736600" cy="259045"/>
    <xdr:sp macro="" textlink="">
      <xdr:nvSpPr>
        <xdr:cNvPr id="279" name="テキスト ボックス 278"/>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2" name="楕円 281"/>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3" name="テキスト ボックス 282"/>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4" name="楕円 283"/>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5" name="テキスト ボックス 284"/>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年度における人口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a:t>
          </a:r>
          <a:r>
            <a:rPr kumimoji="1" lang="en-US" altLang="ja-JP" sz="1200">
              <a:latin typeface="ＭＳ Ｐゴシック" panose="020B0600070205080204" pitchFamily="50" charset="-128"/>
              <a:ea typeface="ＭＳ Ｐゴシック" panose="020B0600070205080204" pitchFamily="50" charset="-128"/>
            </a:rPr>
            <a:t>7.10</a:t>
          </a:r>
          <a:r>
            <a:rPr kumimoji="1" lang="ja-JP" altLang="en-US" sz="1200">
              <a:latin typeface="ＭＳ Ｐゴシック" panose="020B0600070205080204" pitchFamily="50" charset="-128"/>
              <a:ea typeface="ＭＳ Ｐゴシック" panose="020B0600070205080204" pitchFamily="50" charset="-128"/>
            </a:rPr>
            <a:t>人（対類似団体比△</a:t>
          </a:r>
          <a:r>
            <a:rPr kumimoji="1" lang="en-US" altLang="ja-JP" sz="1200">
              <a:latin typeface="ＭＳ Ｐゴシック" panose="020B0600070205080204" pitchFamily="50" charset="-128"/>
              <a:ea typeface="ＭＳ Ｐゴシック" panose="020B0600070205080204" pitchFamily="50" charset="-128"/>
            </a:rPr>
            <a:t>1.91</a:t>
          </a:r>
          <a:r>
            <a:rPr kumimoji="1" lang="ja-JP" altLang="en-US" sz="1200">
              <a:latin typeface="ＭＳ Ｐゴシック" panose="020B0600070205080204" pitchFamily="50" charset="-128"/>
              <a:ea typeface="ＭＳ Ｐゴシック" panose="020B0600070205080204" pitchFamily="50" charset="-128"/>
            </a:rPr>
            <a:t>人）は、令和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7.17</a:t>
          </a:r>
          <a:r>
            <a:rPr kumimoji="1" lang="ja-JP" altLang="en-US" sz="1200">
              <a:latin typeface="ＭＳ Ｐゴシック" panose="020B0600070205080204" pitchFamily="50" charset="-128"/>
              <a:ea typeface="ＭＳ Ｐゴシック" panose="020B0600070205080204" pitchFamily="50" charset="-128"/>
            </a:rPr>
            <a:t>人から、</a:t>
          </a:r>
          <a:r>
            <a:rPr kumimoji="1" lang="en-US" altLang="ja-JP" sz="1200">
              <a:latin typeface="ＭＳ Ｐゴシック" panose="020B0600070205080204" pitchFamily="50" charset="-128"/>
              <a:ea typeface="ＭＳ Ｐゴシック" panose="020B0600070205080204" pitchFamily="50" charset="-128"/>
            </a:rPr>
            <a:t>0.07</a:t>
          </a:r>
          <a:r>
            <a:rPr kumimoji="1" lang="ja-JP" altLang="en-US" sz="1200">
              <a:latin typeface="ＭＳ Ｐゴシック" panose="020B0600070205080204" pitchFamily="50" charset="-128"/>
              <a:ea typeface="ＭＳ Ｐゴシック" panose="020B0600070205080204" pitchFamily="50" charset="-128"/>
            </a:rPr>
            <a:t>人の減でほぼ横ばいとなった。</a:t>
          </a:r>
        </a:p>
        <a:p>
          <a:r>
            <a:rPr kumimoji="1" lang="ja-JP" altLang="en-US" sz="1200">
              <a:latin typeface="ＭＳ Ｐゴシック" panose="020B0600070205080204" pitchFamily="50" charset="-128"/>
              <a:ea typeface="ＭＳ Ｐゴシック" panose="020B0600070205080204" pitchFamily="50" charset="-128"/>
            </a:rPr>
            <a:t>類似団体の中で比べても、少ない職員により市政を運営しているといえる。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月に策定した矢板市定員適正化計画では、令和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年間で職員数を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）削減することを掲げている。自然災害の増加や、権限移譲等により業務量は増大しているが、行政サービスを低下させることなく、各種研修等を継続的に実施し、少数精鋭による職員配置を行っていく。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117324</xdr:rowOff>
    </xdr:from>
    <xdr:to>
      <xdr:col>81</xdr:col>
      <xdr:colOff>44450</xdr:colOff>
      <xdr:row>60</xdr:row>
      <xdr:rowOff>125367</xdr:rowOff>
    </xdr:to>
    <xdr:cxnSp macro="">
      <xdr:nvCxnSpPr>
        <xdr:cNvPr id="322" name="直線コネクタ 321"/>
        <xdr:cNvCxnSpPr/>
      </xdr:nvCxnSpPr>
      <xdr:spPr>
        <a:xfrm flipV="1">
          <a:off x="16179800" y="1040432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125367</xdr:rowOff>
    </xdr:from>
    <xdr:to>
      <xdr:col>77</xdr:col>
      <xdr:colOff>44450</xdr:colOff>
      <xdr:row>60</xdr:row>
      <xdr:rowOff>128815</xdr:rowOff>
    </xdr:to>
    <xdr:cxnSp macro="">
      <xdr:nvCxnSpPr>
        <xdr:cNvPr id="325" name="直線コネクタ 324"/>
        <xdr:cNvCxnSpPr/>
      </xdr:nvCxnSpPr>
      <xdr:spPr>
        <a:xfrm flipV="1">
          <a:off x="15290800" y="104123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120771</xdr:rowOff>
    </xdr:from>
    <xdr:to>
      <xdr:col>72</xdr:col>
      <xdr:colOff>203200</xdr:colOff>
      <xdr:row>60</xdr:row>
      <xdr:rowOff>128815</xdr:rowOff>
    </xdr:to>
    <xdr:cxnSp macro="">
      <xdr:nvCxnSpPr>
        <xdr:cNvPr id="328" name="直線コネクタ 327"/>
        <xdr:cNvCxnSpPr/>
      </xdr:nvCxnSpPr>
      <xdr:spPr>
        <a:xfrm>
          <a:off x="14401800" y="104077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115026</xdr:rowOff>
    </xdr:from>
    <xdr:to>
      <xdr:col>68</xdr:col>
      <xdr:colOff>152400</xdr:colOff>
      <xdr:row>60</xdr:row>
      <xdr:rowOff>120771</xdr:rowOff>
    </xdr:to>
    <xdr:cxnSp macro="">
      <xdr:nvCxnSpPr>
        <xdr:cNvPr id="331" name="直線コネクタ 330"/>
        <xdr:cNvCxnSpPr/>
      </xdr:nvCxnSpPr>
      <xdr:spPr>
        <a:xfrm>
          <a:off x="13512800" y="1040202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66524</xdr:rowOff>
    </xdr:from>
    <xdr:to>
      <xdr:col>81</xdr:col>
      <xdr:colOff>95250</xdr:colOff>
      <xdr:row>60</xdr:row>
      <xdr:rowOff>168124</xdr:rowOff>
    </xdr:to>
    <xdr:sp macro="" textlink="">
      <xdr:nvSpPr>
        <xdr:cNvPr id="341" name="楕円 340"/>
        <xdr:cNvSpPr/>
      </xdr:nvSpPr>
      <xdr:spPr>
        <a:xfrm>
          <a:off x="169672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83051</xdr:rowOff>
    </xdr:from>
    <xdr:ext cx="762000" cy="259045"/>
    <xdr:sp macro="" textlink="">
      <xdr:nvSpPr>
        <xdr:cNvPr id="342" name="定員管理の状況該当値テキスト"/>
        <xdr:cNvSpPr txBox="1"/>
      </xdr:nvSpPr>
      <xdr:spPr>
        <a:xfrm>
          <a:off x="171069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43" name="楕円 342"/>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14894</xdr:rowOff>
    </xdr:from>
    <xdr:ext cx="736600" cy="259045"/>
    <xdr:sp macro="" textlink="">
      <xdr:nvSpPr>
        <xdr:cNvPr id="344" name="テキスト ボックス 34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78015</xdr:rowOff>
    </xdr:from>
    <xdr:to>
      <xdr:col>73</xdr:col>
      <xdr:colOff>44450</xdr:colOff>
      <xdr:row>61</xdr:row>
      <xdr:rowOff>8165</xdr:rowOff>
    </xdr:to>
    <xdr:sp macro="" textlink="">
      <xdr:nvSpPr>
        <xdr:cNvPr id="345" name="楕円 344"/>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18342</xdr:rowOff>
    </xdr:from>
    <xdr:ext cx="762000" cy="259045"/>
    <xdr:sp macro="" textlink="">
      <xdr:nvSpPr>
        <xdr:cNvPr id="346" name="テキスト ボックス 345"/>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69971</xdr:rowOff>
    </xdr:from>
    <xdr:to>
      <xdr:col>68</xdr:col>
      <xdr:colOff>203200</xdr:colOff>
      <xdr:row>61</xdr:row>
      <xdr:rowOff>121</xdr:rowOff>
    </xdr:to>
    <xdr:sp macro="" textlink="">
      <xdr:nvSpPr>
        <xdr:cNvPr id="347" name="楕円 346"/>
        <xdr:cNvSpPr/>
      </xdr:nvSpPr>
      <xdr:spPr>
        <a:xfrm>
          <a:off x="14351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48" name="テキスト ボックス 347"/>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64226</xdr:rowOff>
    </xdr:from>
    <xdr:to>
      <xdr:col>64</xdr:col>
      <xdr:colOff>152400</xdr:colOff>
      <xdr:row>60</xdr:row>
      <xdr:rowOff>165826</xdr:rowOff>
    </xdr:to>
    <xdr:sp macro="" textlink="">
      <xdr:nvSpPr>
        <xdr:cNvPr id="349" name="楕円 348"/>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4553</xdr:rowOff>
    </xdr:from>
    <xdr:ext cx="762000" cy="259045"/>
    <xdr:sp macro="" textlink="">
      <xdr:nvSpPr>
        <xdr:cNvPr id="350" name="テキスト ボックス 349"/>
        <xdr:cNvSpPr txBox="1"/>
      </xdr:nvSpPr>
      <xdr:spPr>
        <a:xfrm>
          <a:off x="13131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年度における実質公債費比率</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0.2pt</a:t>
          </a:r>
          <a:r>
            <a:rPr kumimoji="1" lang="ja-JP" altLang="en-US" sz="1100">
              <a:latin typeface="ＭＳ Ｐゴシック" panose="020B0600070205080204" pitchFamily="50" charset="-128"/>
              <a:ea typeface="ＭＳ Ｐゴシック" panose="020B0600070205080204" pitchFamily="50" charset="-128"/>
            </a:rPr>
            <a:t>）は、令和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ポイント減少した。この値は３か年の平均値であり、令和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年度単年度でみると、元利償還金の減少や普通交付税の増加の影響で</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となった（前年度比△</a:t>
          </a:r>
          <a:r>
            <a:rPr kumimoji="1" lang="en-US" altLang="ja-JP" sz="1100">
              <a:latin typeface="ＭＳ Ｐゴシック" panose="020B0600070205080204" pitchFamily="50" charset="-128"/>
              <a:ea typeface="ＭＳ Ｐゴシック" panose="020B0600070205080204" pitchFamily="50" charset="-128"/>
            </a:rPr>
            <a:t>0.5pt</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今後、文化スポーツ複合施設整備等の大型公共事業に係る地方債の元金償還が長期間に及ぶことから、元利償還金が高水準で推移することが予想され、実質公債費比率が悪化する懸念がある。</a:t>
          </a:r>
        </a:p>
        <a:p>
          <a:r>
            <a:rPr kumimoji="1" lang="ja-JP" altLang="en-US" sz="1100">
              <a:latin typeface="ＭＳ Ｐゴシック" panose="020B0600070205080204" pitchFamily="50" charset="-128"/>
              <a:ea typeface="ＭＳ Ｐゴシック" panose="020B0600070205080204" pitchFamily="50" charset="-128"/>
            </a:rPr>
            <a:t>財政規模とのバランスがとれた中長期的な償還計画に基づいた市債の借入れを行う必要がある。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6" name="直線コネクタ 385"/>
        <xdr:cNvCxnSpPr/>
      </xdr:nvCxnSpPr>
      <xdr:spPr>
        <a:xfrm flipV="1">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104926</xdr:rowOff>
    </xdr:to>
    <xdr:cxnSp macro="">
      <xdr:nvCxnSpPr>
        <xdr:cNvPr id="389" name="直線コネクタ 388"/>
        <xdr:cNvCxnSpPr/>
      </xdr:nvCxnSpPr>
      <xdr:spPr>
        <a:xfrm flipV="1">
          <a:off x="15290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139398</xdr:rowOff>
    </xdr:to>
    <xdr:cxnSp macro="">
      <xdr:nvCxnSpPr>
        <xdr:cNvPr id="392" name="直線コネクタ 391"/>
        <xdr:cNvCxnSpPr/>
      </xdr:nvCxnSpPr>
      <xdr:spPr>
        <a:xfrm flipV="1">
          <a:off x="14401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139398</xdr:rowOff>
    </xdr:to>
    <xdr:cxnSp macro="">
      <xdr:nvCxnSpPr>
        <xdr:cNvPr id="395" name="直線コネクタ 394"/>
        <xdr:cNvCxnSpPr/>
      </xdr:nvCxnSpPr>
      <xdr:spPr>
        <a:xfrm>
          <a:off x="13512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5" name="楕円 404"/>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24692</xdr:rowOff>
    </xdr:from>
    <xdr:ext cx="762000" cy="259045"/>
    <xdr:sp macro="" textlink="">
      <xdr:nvSpPr>
        <xdr:cNvPr id="406" name="公債費負担の状況該当値テキスト"/>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7" name="楕円 406"/>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8" name="テキスト ボックス 407"/>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9" name="楕円 408"/>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10" name="テキスト ボックス 409"/>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1" name="楕円 410"/>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2" name="テキスト ボックス 411"/>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3" name="楕円 412"/>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14" name="テキスト ボックス 413"/>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年度における将来負担比率は、本市として初めて「－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文化スポーツ複合施設整備等の大型公共事業完了に伴い地方債現在高は増加したものの、令和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年度決算剰余金を公共施設整備基金等に積み立てたことで、充当可能基金が増加したことが主な要因と考えられる。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一時的に将来負担は減少しているが、今後も老朽公共施設の更新、長寿命化などが見込まれるため、将来に過度な負担とならないよう中長期的な計画に基づき市債の借入れを行う必要がある。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86030</xdr:rowOff>
    </xdr:from>
    <xdr:to>
      <xdr:col>77</xdr:col>
      <xdr:colOff>44450</xdr:colOff>
      <xdr:row>15</xdr:row>
      <xdr:rowOff>19787</xdr:rowOff>
    </xdr:to>
    <xdr:cxnSp macro="">
      <xdr:nvCxnSpPr>
        <xdr:cNvPr id="446" name="直線コネクタ 445"/>
        <xdr:cNvCxnSpPr/>
      </xdr:nvCxnSpPr>
      <xdr:spPr>
        <a:xfrm flipV="1">
          <a:off x="15290800" y="2486330"/>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19787</xdr:rowOff>
    </xdr:from>
    <xdr:to>
      <xdr:col>72</xdr:col>
      <xdr:colOff>203200</xdr:colOff>
      <xdr:row>15</xdr:row>
      <xdr:rowOff>130302</xdr:rowOff>
    </xdr:to>
    <xdr:cxnSp macro="">
      <xdr:nvCxnSpPr>
        <xdr:cNvPr id="449" name="直線コネクタ 448"/>
        <xdr:cNvCxnSpPr/>
      </xdr:nvCxnSpPr>
      <xdr:spPr>
        <a:xfrm flipV="1">
          <a:off x="14401800" y="2591537"/>
          <a:ext cx="88900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171315</xdr:rowOff>
    </xdr:from>
    <xdr:ext cx="736600" cy="259045"/>
    <xdr:sp macro="" textlink="">
      <xdr:nvSpPr>
        <xdr:cNvPr id="451" name="テキスト ボックス 450"/>
        <xdr:cNvSpPr txBox="1"/>
      </xdr:nvSpPr>
      <xdr:spPr>
        <a:xfrm>
          <a:off x="15798800" y="257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121615</xdr:rowOff>
    </xdr:from>
    <xdr:to>
      <xdr:col>68</xdr:col>
      <xdr:colOff>152400</xdr:colOff>
      <xdr:row>15</xdr:row>
      <xdr:rowOff>130302</xdr:rowOff>
    </xdr:to>
    <xdr:cxnSp macro="">
      <xdr:nvCxnSpPr>
        <xdr:cNvPr id="452" name="直線コネクタ 451"/>
        <xdr:cNvCxnSpPr/>
      </xdr:nvCxnSpPr>
      <xdr:spPr>
        <a:xfrm>
          <a:off x="13512800" y="26933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5" name="フローチャート: 判断 454"/>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6" name="テキスト ボックス 455"/>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7" name="フローチャート: 判断 456"/>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8" name="テキスト ボックス 457"/>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35230</xdr:rowOff>
    </xdr:from>
    <xdr:to>
      <xdr:col>77</xdr:col>
      <xdr:colOff>95250</xdr:colOff>
      <xdr:row>14</xdr:row>
      <xdr:rowOff>136830</xdr:rowOff>
    </xdr:to>
    <xdr:sp macro="" textlink="">
      <xdr:nvSpPr>
        <xdr:cNvPr id="464" name="楕円 463"/>
        <xdr:cNvSpPr/>
      </xdr:nvSpPr>
      <xdr:spPr>
        <a:xfrm>
          <a:off x="16129000" y="24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147007</xdr:rowOff>
    </xdr:from>
    <xdr:ext cx="736600" cy="259045"/>
    <xdr:sp macro="" textlink="">
      <xdr:nvSpPr>
        <xdr:cNvPr id="465" name="テキスト ボックス 464"/>
        <xdr:cNvSpPr txBox="1"/>
      </xdr:nvSpPr>
      <xdr:spPr>
        <a:xfrm>
          <a:off x="15798800" y="220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140437</xdr:rowOff>
    </xdr:from>
    <xdr:to>
      <xdr:col>73</xdr:col>
      <xdr:colOff>44450</xdr:colOff>
      <xdr:row>15</xdr:row>
      <xdr:rowOff>70587</xdr:rowOff>
    </xdr:to>
    <xdr:sp macro="" textlink="">
      <xdr:nvSpPr>
        <xdr:cNvPr id="466" name="楕円 465"/>
        <xdr:cNvSpPr/>
      </xdr:nvSpPr>
      <xdr:spPr>
        <a:xfrm>
          <a:off x="15240000" y="254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55364</xdr:rowOff>
    </xdr:from>
    <xdr:ext cx="762000" cy="259045"/>
    <xdr:sp macro="" textlink="">
      <xdr:nvSpPr>
        <xdr:cNvPr id="467" name="テキスト ボックス 466"/>
        <xdr:cNvSpPr txBox="1"/>
      </xdr:nvSpPr>
      <xdr:spPr>
        <a:xfrm>
          <a:off x="14909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79502</xdr:rowOff>
    </xdr:from>
    <xdr:to>
      <xdr:col>68</xdr:col>
      <xdr:colOff>203200</xdr:colOff>
      <xdr:row>16</xdr:row>
      <xdr:rowOff>9652</xdr:rowOff>
    </xdr:to>
    <xdr:sp macro="" textlink="">
      <xdr:nvSpPr>
        <xdr:cNvPr id="468" name="楕円 467"/>
        <xdr:cNvSpPr/>
      </xdr:nvSpPr>
      <xdr:spPr>
        <a:xfrm>
          <a:off x="14351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165879</xdr:rowOff>
    </xdr:from>
    <xdr:ext cx="762000" cy="259045"/>
    <xdr:sp macro="" textlink="">
      <xdr:nvSpPr>
        <xdr:cNvPr id="469" name="テキスト ボックス 468"/>
        <xdr:cNvSpPr txBox="1"/>
      </xdr:nvSpPr>
      <xdr:spPr>
        <a:xfrm>
          <a:off x="14020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70815</xdr:rowOff>
    </xdr:from>
    <xdr:to>
      <xdr:col>64</xdr:col>
      <xdr:colOff>152400</xdr:colOff>
      <xdr:row>16</xdr:row>
      <xdr:rowOff>965</xdr:rowOff>
    </xdr:to>
    <xdr:sp macro="" textlink="">
      <xdr:nvSpPr>
        <xdr:cNvPr id="470" name="楕円 469"/>
        <xdr:cNvSpPr/>
      </xdr:nvSpPr>
      <xdr:spPr>
        <a:xfrm>
          <a:off x="13462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157192</xdr:rowOff>
    </xdr:from>
    <xdr:ext cx="762000" cy="259045"/>
    <xdr:sp macro="" textlink="">
      <xdr:nvSpPr>
        <xdr:cNvPr id="471" name="テキスト ボックス 470"/>
        <xdr:cNvSpPr txBox="1"/>
      </xdr:nvSpPr>
      <xdr:spPr>
        <a:xfrm>
          <a:off x="13131800" y="272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年度における人件費に係る経常収支比率</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（対類似団体比△</a:t>
          </a:r>
          <a:r>
            <a:rPr kumimoji="1" lang="en-US" altLang="ja-JP" sz="1300">
              <a:latin typeface="ＭＳ Ｐゴシック" panose="020B0600070205080204" pitchFamily="50" charset="-128"/>
              <a:ea typeface="ＭＳ Ｐゴシック" panose="020B0600070205080204" pitchFamily="50" charset="-128"/>
            </a:rPr>
            <a:t>1.5pt</a:t>
          </a:r>
          <a:r>
            <a:rPr kumimoji="1" lang="ja-JP" altLang="en-US" sz="1300">
              <a:latin typeface="ＭＳ Ｐゴシック" panose="020B0600070205080204" pitchFamily="50" charset="-128"/>
              <a:ea typeface="ＭＳ Ｐゴシック" panose="020B0600070205080204" pitchFamily="50" charset="-128"/>
            </a:rPr>
            <a:t>）は、令和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年連続で類似団体平均よりも低い水準となった。</a:t>
          </a:r>
        </a:p>
        <a:p>
          <a:r>
            <a:rPr kumimoji="1" lang="ja-JP" altLang="en-US" sz="1300">
              <a:latin typeface="ＭＳ Ｐゴシック" panose="020B0600070205080204" pitchFamily="50" charset="-128"/>
              <a:ea typeface="ＭＳ Ｐゴシック" panose="020B0600070205080204" pitchFamily="50" charset="-128"/>
            </a:rPr>
            <a:t>職員数の減少に伴い給料、共済費等が減少したことに加え、人口当たりの職員数が少ない（上位である）ことが、類似団体平均を下回った要因と考えられる。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140607</xdr:rowOff>
    </xdr:from>
    <xdr:to>
      <xdr:col>24</xdr:col>
      <xdr:colOff>25400</xdr:colOff>
      <xdr:row>35</xdr:row>
      <xdr:rowOff>162378</xdr:rowOff>
    </xdr:to>
    <xdr:cxnSp macro="">
      <xdr:nvCxnSpPr>
        <xdr:cNvPr id="68" name="直線コネクタ 67"/>
        <xdr:cNvCxnSpPr/>
      </xdr:nvCxnSpPr>
      <xdr:spPr>
        <a:xfrm flipV="1">
          <a:off x="3987800" y="6141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35</xdr:row>
      <xdr:rowOff>162378</xdr:rowOff>
    </xdr:to>
    <xdr:cxnSp macro="">
      <xdr:nvCxnSpPr>
        <xdr:cNvPr id="71" name="直線コネクタ 70"/>
        <xdr:cNvCxnSpPr/>
      </xdr:nvCxnSpPr>
      <xdr:spPr>
        <a:xfrm>
          <a:off x="3098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36</xdr:row>
      <xdr:rowOff>34472</xdr:rowOff>
    </xdr:to>
    <xdr:cxnSp macro="">
      <xdr:nvCxnSpPr>
        <xdr:cNvPr id="74" name="直線コネクタ 73"/>
        <xdr:cNvCxnSpPr/>
      </xdr:nvCxnSpPr>
      <xdr:spPr>
        <a:xfrm flipV="1">
          <a:off x="2209800" y="613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34472</xdr:rowOff>
    </xdr:from>
    <xdr:to>
      <xdr:col>11</xdr:col>
      <xdr:colOff>9525</xdr:colOff>
      <xdr:row>36</xdr:row>
      <xdr:rowOff>110672</xdr:rowOff>
    </xdr:to>
    <xdr:cxnSp macro="">
      <xdr:nvCxnSpPr>
        <xdr:cNvPr id="77" name="直線コネクタ 76"/>
        <xdr:cNvCxnSpPr/>
      </xdr:nvCxnSpPr>
      <xdr:spPr>
        <a:xfrm flipV="1">
          <a:off x="1320800" y="620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87" name="楕円 86"/>
        <xdr:cNvSpPr/>
      </xdr:nvSpPr>
      <xdr:spPr>
        <a:xfrm>
          <a:off x="47752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106334</xdr:rowOff>
    </xdr:from>
    <xdr:ext cx="762000" cy="259045"/>
    <xdr:sp macro="" textlink="">
      <xdr:nvSpPr>
        <xdr:cNvPr id="88" name="人件費該当値テキスト"/>
        <xdr:cNvSpPr txBox="1"/>
      </xdr:nvSpPr>
      <xdr:spPr>
        <a:xfrm>
          <a:off x="4914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111578</xdr:rowOff>
    </xdr:from>
    <xdr:to>
      <xdr:col>20</xdr:col>
      <xdr:colOff>38100</xdr:colOff>
      <xdr:row>36</xdr:row>
      <xdr:rowOff>41728</xdr:rowOff>
    </xdr:to>
    <xdr:sp macro="" textlink="">
      <xdr:nvSpPr>
        <xdr:cNvPr id="89" name="楕円 88"/>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90" name="テキスト ボックス 89"/>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92" name="テキスト ボックス 91"/>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155122</xdr:rowOff>
    </xdr:from>
    <xdr:to>
      <xdr:col>11</xdr:col>
      <xdr:colOff>60325</xdr:colOff>
      <xdr:row>36</xdr:row>
      <xdr:rowOff>85272</xdr:rowOff>
    </xdr:to>
    <xdr:sp macro="" textlink="">
      <xdr:nvSpPr>
        <xdr:cNvPr id="93" name="楕円 92"/>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95449</xdr:rowOff>
    </xdr:from>
    <xdr:ext cx="762000" cy="259045"/>
    <xdr:sp macro="" textlink="">
      <xdr:nvSpPr>
        <xdr:cNvPr id="94" name="テキスト ボックス 93"/>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年度の物件費に係る経常収支比率</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（対類似団体比</a:t>
          </a:r>
          <a:r>
            <a:rPr kumimoji="1" lang="en-US" altLang="ja-JP" sz="1200">
              <a:latin typeface="ＭＳ Ｐゴシック" panose="020B0600070205080204" pitchFamily="50" charset="-128"/>
              <a:ea typeface="ＭＳ Ｐゴシック" panose="020B0600070205080204" pitchFamily="50" charset="-128"/>
            </a:rPr>
            <a:t>+1.0pt</a:t>
          </a:r>
          <a:r>
            <a:rPr kumimoji="1" lang="ja-JP" altLang="en-US" sz="1200">
              <a:latin typeface="ＭＳ Ｐゴシック" panose="020B0600070205080204" pitchFamily="50" charset="-128"/>
              <a:ea typeface="ＭＳ Ｐゴシック" panose="020B0600070205080204" pitchFamily="50" charset="-128"/>
            </a:rPr>
            <a:t>）は、令和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14.8%</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ポイント増加し、類似団体平均を上回った。</a:t>
          </a:r>
        </a:p>
        <a:p>
          <a:r>
            <a:rPr kumimoji="1" lang="ja-JP" altLang="en-US" sz="1200">
              <a:latin typeface="ＭＳ Ｐゴシック" panose="020B0600070205080204" pitchFamily="50" charset="-128"/>
              <a:ea typeface="ＭＳ Ｐゴシック" panose="020B0600070205080204" pitchFamily="50" charset="-128"/>
            </a:rPr>
            <a:t>この要因としては、賃金上昇や物価高騰の影響による委託料等の増加があげられる。物件費を含む経常経費については、徹底した削減に取り組んでいるが、新たに供用開始される施設の指定管理料が発生することも予定されており、事務事業の見直しや委託施設等の整理など一層の圧縮が必要とな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130810</xdr:rowOff>
    </xdr:to>
    <xdr:cxnSp macro="">
      <xdr:nvCxnSpPr>
        <xdr:cNvPr id="129" name="直線コネクタ 128"/>
        <xdr:cNvCxnSpPr/>
      </xdr:nvCxnSpPr>
      <xdr:spPr>
        <a:xfrm>
          <a:off x="15671800" y="2969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54610</xdr:rowOff>
    </xdr:to>
    <xdr:cxnSp macro="">
      <xdr:nvCxnSpPr>
        <xdr:cNvPr id="132" name="直線コネクタ 131"/>
        <xdr:cNvCxnSpPr/>
      </xdr:nvCxnSpPr>
      <xdr:spPr>
        <a:xfrm>
          <a:off x="14782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39370</xdr:rowOff>
    </xdr:to>
    <xdr:cxnSp macro="">
      <xdr:nvCxnSpPr>
        <xdr:cNvPr id="135" name="直線コネクタ 134"/>
        <xdr:cNvCxnSpPr/>
      </xdr:nvCxnSpPr>
      <xdr:spPr>
        <a:xfrm flipV="1">
          <a:off x="13893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62230</xdr:rowOff>
    </xdr:to>
    <xdr:cxnSp macro="">
      <xdr:nvCxnSpPr>
        <xdr:cNvPr id="138" name="直線コネクタ 137"/>
        <xdr:cNvCxnSpPr/>
      </xdr:nvCxnSpPr>
      <xdr:spPr>
        <a:xfrm flipV="1">
          <a:off x="13004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8" name="楕円 147"/>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9"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50" name="楕円 149"/>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51" name="テキスト ボックス 150"/>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5" name="テキスト ボックス 154"/>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6" name="楕円 155"/>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57" name="テキスト ボックス 156"/>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本市の令和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年度における扶助費に係る経常収支比率</a:t>
          </a:r>
          <a:r>
            <a:rPr kumimoji="1" lang="en-US" altLang="ja-JP" sz="1050">
              <a:latin typeface="ＭＳ Ｐゴシック" panose="020B0600070205080204" pitchFamily="50" charset="-128"/>
              <a:ea typeface="ＭＳ Ｐゴシック" panose="020B0600070205080204" pitchFamily="50" charset="-128"/>
            </a:rPr>
            <a:t>9.7%</a:t>
          </a:r>
          <a:r>
            <a:rPr kumimoji="1" lang="ja-JP" altLang="en-US" sz="1050">
              <a:latin typeface="ＭＳ Ｐゴシック" panose="020B0600070205080204" pitchFamily="50" charset="-128"/>
              <a:ea typeface="ＭＳ Ｐゴシック" panose="020B0600070205080204" pitchFamily="50" charset="-128"/>
            </a:rPr>
            <a:t>（対類似団体比</a:t>
          </a:r>
          <a:r>
            <a:rPr kumimoji="1" lang="en-US" altLang="ja-JP" sz="1050">
              <a:latin typeface="ＭＳ Ｐゴシック" panose="020B0600070205080204" pitchFamily="50" charset="-128"/>
              <a:ea typeface="ＭＳ Ｐゴシック" panose="020B0600070205080204" pitchFamily="50" charset="-128"/>
            </a:rPr>
            <a:t>+1.3pt</a:t>
          </a:r>
          <a:r>
            <a:rPr kumimoji="1" lang="ja-JP" altLang="en-US" sz="1050">
              <a:latin typeface="ＭＳ Ｐゴシック" panose="020B0600070205080204" pitchFamily="50" charset="-128"/>
              <a:ea typeface="ＭＳ Ｐゴシック" panose="020B0600070205080204" pitchFamily="50" charset="-128"/>
            </a:rPr>
            <a:t>）は、令和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年度と同率であり、類似団体平均よりも高い状況が続いている。</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年度から令和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年度にかけて、経常的扶助費総額は増加したが、再算定に伴い普通交付税が増加したことにより経常一般財源も増加したため、比率は変わらなかったと考えられる。</a:t>
          </a:r>
        </a:p>
        <a:p>
          <a:r>
            <a:rPr kumimoji="1" lang="ja-JP" altLang="en-US" sz="1050">
              <a:latin typeface="ＭＳ Ｐゴシック" panose="020B0600070205080204" pitchFamily="50" charset="-128"/>
              <a:ea typeface="ＭＳ Ｐゴシック" panose="020B0600070205080204" pitchFamily="50" charset="-128"/>
            </a:rPr>
            <a:t>本市では、障害福祉サービス給付費等が増加傾向にあり、今後もこの傾向が続くことが考えられる。資格審査等の適正化や各種手当への独自加算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56</xdr:row>
      <xdr:rowOff>154215</xdr:rowOff>
    </xdr:to>
    <xdr:cxnSp macro="">
      <xdr:nvCxnSpPr>
        <xdr:cNvPr id="192" name="直線コネクタ 191"/>
        <xdr:cNvCxnSpPr/>
      </xdr:nvCxnSpPr>
      <xdr:spPr>
        <a:xfrm>
          <a:off x="3987800" y="9755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154215</xdr:rowOff>
    </xdr:to>
    <xdr:cxnSp macro="">
      <xdr:nvCxnSpPr>
        <xdr:cNvPr id="195" name="直線コネクタ 194"/>
        <xdr:cNvCxnSpPr/>
      </xdr:nvCxnSpPr>
      <xdr:spPr>
        <a:xfrm>
          <a:off x="3098800" y="9603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45357</xdr:rowOff>
    </xdr:to>
    <xdr:cxnSp macro="">
      <xdr:nvCxnSpPr>
        <xdr:cNvPr id="198" name="直線コネクタ 197"/>
        <xdr:cNvCxnSpPr/>
      </xdr:nvCxnSpPr>
      <xdr:spPr>
        <a:xfrm flipV="1">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80735</xdr:rowOff>
    </xdr:to>
    <xdr:cxnSp macro="">
      <xdr:nvCxnSpPr>
        <xdr:cNvPr id="201" name="直線コネクタ 200"/>
        <xdr:cNvCxnSpPr/>
      </xdr:nvCxnSpPr>
      <xdr:spPr>
        <a:xfrm flipV="1">
          <a:off x="1320800" y="96465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11" name="楕円 210"/>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2"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3" name="楕円 212"/>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4" name="テキスト ボックス 213"/>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6" name="テキスト ボックス 215"/>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9" name="楕円 218"/>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20" name="テキスト ボックス 219"/>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年度におけるその他の経費に係る経常収支比率</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（対類似団体比△</a:t>
          </a:r>
          <a:r>
            <a:rPr kumimoji="1" lang="en-US" altLang="ja-JP" sz="1100">
              <a:latin typeface="ＭＳ Ｐゴシック" panose="020B0600070205080204" pitchFamily="50" charset="-128"/>
              <a:ea typeface="ＭＳ Ｐゴシック" panose="020B0600070205080204" pitchFamily="50" charset="-128"/>
            </a:rPr>
            <a:t>0.6pt</a:t>
          </a:r>
          <a:r>
            <a:rPr kumimoji="1" lang="ja-JP" altLang="en-US" sz="1100">
              <a:latin typeface="ＭＳ Ｐゴシック" panose="020B0600070205080204" pitchFamily="50" charset="-128"/>
              <a:ea typeface="ＭＳ Ｐゴシック" panose="020B0600070205080204" pitchFamily="50" charset="-128"/>
            </a:rPr>
            <a:t>）は、令和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と同率であり、類似団体平均を下回った。類似団体と共通した動きを見せていることから、再算定があった普通交付税の増加などにより経常一般財源額が増加した影響であると考えられる。</a:t>
          </a:r>
        </a:p>
        <a:p>
          <a:r>
            <a:rPr kumimoji="1" lang="ja-JP" altLang="en-US" sz="1100">
              <a:latin typeface="ＭＳ Ｐゴシック" panose="020B0600070205080204" pitchFamily="50" charset="-128"/>
              <a:ea typeface="ＭＳ Ｐゴシック" panose="020B0600070205080204" pitchFamily="50" charset="-128"/>
            </a:rPr>
            <a:t>後期高齢者医療特別会計繰出金などの増加傾向は変わっておらず、社会保障費の増加が続く限りそれらに係る繰出金も増加が続くと思われる。</a:t>
          </a:r>
        </a:p>
        <a:p>
          <a:r>
            <a:rPr kumimoji="1" lang="ja-JP" altLang="en-US" sz="1100">
              <a:latin typeface="ＭＳ Ｐゴシック" panose="020B0600070205080204" pitchFamily="50" charset="-128"/>
              <a:ea typeface="ＭＳ Ｐゴシック" panose="020B0600070205080204" pitchFamily="50" charset="-128"/>
            </a:rPr>
            <a:t>また、老朽化した公共施設の維持補修費の増加も見込まれるため、その他費用について引き続き注視が必要である。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20320</xdr:rowOff>
    </xdr:to>
    <xdr:cxnSp macro="">
      <xdr:nvCxnSpPr>
        <xdr:cNvPr id="253" name="直線コネクタ 252"/>
        <xdr:cNvCxnSpPr/>
      </xdr:nvCxnSpPr>
      <xdr:spPr>
        <a:xfrm>
          <a:off x="15671800" y="962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20320</xdr:rowOff>
    </xdr:to>
    <xdr:cxnSp macro="">
      <xdr:nvCxnSpPr>
        <xdr:cNvPr id="256" name="直線コネクタ 255"/>
        <xdr:cNvCxnSpPr/>
      </xdr:nvCxnSpPr>
      <xdr:spPr>
        <a:xfrm>
          <a:off x="14782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35560</xdr:rowOff>
    </xdr:to>
    <xdr:cxnSp macro="">
      <xdr:nvCxnSpPr>
        <xdr:cNvPr id="259" name="直線コネクタ 258"/>
        <xdr:cNvCxnSpPr/>
      </xdr:nvCxnSpPr>
      <xdr:spPr>
        <a:xfrm flipV="1">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58</xdr:row>
      <xdr:rowOff>5080</xdr:rowOff>
    </xdr:to>
    <xdr:cxnSp macro="">
      <xdr:nvCxnSpPr>
        <xdr:cNvPr id="262" name="直線コネクタ 261"/>
        <xdr:cNvCxnSpPr/>
      </xdr:nvCxnSpPr>
      <xdr:spPr>
        <a:xfrm flipV="1">
          <a:off x="13004800" y="96367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2" name="楕円 271"/>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3"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4" name="楕円 273"/>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5" name="テキスト ボックス 274"/>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6" name="楕円 275"/>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7" name="テキスト ボックス 276"/>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8" name="楕円 277"/>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9" name="テキスト ボックス 278"/>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年度における補助費等に係る経常収支比率</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塩谷広域行政組合への負担金が増加したことによる影響であると考えられる。</a:t>
          </a:r>
        </a:p>
        <a:p>
          <a:r>
            <a:rPr kumimoji="1" lang="ja-JP" altLang="en-US" sz="1200">
              <a:latin typeface="ＭＳ Ｐゴシック" panose="020B0600070205080204" pitchFamily="50" charset="-128"/>
              <a:ea typeface="ＭＳ Ｐゴシック" panose="020B0600070205080204" pitchFamily="50" charset="-128"/>
            </a:rPr>
            <a:t>今後は、各種団体への運営費補助金等について、社会情勢の変化等を踏まえ、個々の団体ごとに十分な精査と検証を行い、積極的に見直しを行っていく予定である。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88138</xdr:rowOff>
    </xdr:to>
    <xdr:cxnSp macro="">
      <xdr:nvCxnSpPr>
        <xdr:cNvPr id="311" name="直線コネクタ 310"/>
        <xdr:cNvCxnSpPr/>
      </xdr:nvCxnSpPr>
      <xdr:spPr>
        <a:xfrm>
          <a:off x="15671800" y="6399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56134</xdr:rowOff>
    </xdr:to>
    <xdr:cxnSp macro="">
      <xdr:nvCxnSpPr>
        <xdr:cNvPr id="314" name="直線コネクタ 313"/>
        <xdr:cNvCxnSpPr/>
      </xdr:nvCxnSpPr>
      <xdr:spPr>
        <a:xfrm>
          <a:off x="14782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106426</xdr:rowOff>
    </xdr:to>
    <xdr:cxnSp macro="">
      <xdr:nvCxnSpPr>
        <xdr:cNvPr id="317" name="直線コネクタ 316"/>
        <xdr:cNvCxnSpPr/>
      </xdr:nvCxnSpPr>
      <xdr:spPr>
        <a:xfrm flipV="1">
          <a:off x="13893800" y="63586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37</xdr:row>
      <xdr:rowOff>106426</xdr:rowOff>
    </xdr:to>
    <xdr:cxnSp macro="">
      <xdr:nvCxnSpPr>
        <xdr:cNvPr id="320" name="直線コネクタ 319"/>
        <xdr:cNvCxnSpPr/>
      </xdr:nvCxnSpPr>
      <xdr:spPr>
        <a:xfrm>
          <a:off x="13004800" y="618947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4" name="楕円 33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5" name="テキスト ボックス 33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6" name="楕円 335"/>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7" name="テキスト ボックス 336"/>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8" name="楕円 337"/>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9" name="テキスト ボックス 338"/>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（対類似団体比△</a:t>
          </a:r>
          <a:r>
            <a:rPr kumimoji="1" lang="en-US" altLang="ja-JP" sz="1300">
              <a:latin typeface="ＭＳ Ｐゴシック" panose="020B0600070205080204" pitchFamily="50" charset="-128"/>
              <a:ea typeface="ＭＳ Ｐゴシック" panose="020B0600070205080204" pitchFamily="50" charset="-128"/>
            </a:rPr>
            <a:t>2.0pt</a:t>
          </a:r>
          <a:r>
            <a:rPr kumimoji="1" lang="ja-JP" altLang="en-US" sz="1300">
              <a:latin typeface="ＭＳ Ｐゴシック" panose="020B0600070205080204" pitchFamily="50" charset="-128"/>
              <a:ea typeface="ＭＳ Ｐゴシック" panose="020B0600070205080204" pitchFamily="50" charset="-128"/>
            </a:rPr>
            <a:t>）は、令和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ポイント減少し、類似団体平均よりも少ない水準であった。</a:t>
          </a:r>
        </a:p>
        <a:p>
          <a:r>
            <a:rPr kumimoji="1" lang="ja-JP" altLang="en-US" sz="1300">
              <a:latin typeface="ＭＳ Ｐゴシック" panose="020B0600070205080204" pitchFamily="50" charset="-128"/>
              <a:ea typeface="ＭＳ Ｐゴシック" panose="020B0600070205080204" pitchFamily="50" charset="-128"/>
            </a:rPr>
            <a:t>大型公共事業に係る起債の元金償還が開始することや、今後も老朽公共施設の更新等に係る起債事業が予定されることから、公債費に係る経常収支比率は上昇する見込みである。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83565</xdr:rowOff>
    </xdr:to>
    <xdr:cxnSp macro="">
      <xdr:nvCxnSpPr>
        <xdr:cNvPr id="369" name="直線コネクタ 368"/>
        <xdr:cNvCxnSpPr/>
      </xdr:nvCxnSpPr>
      <xdr:spPr>
        <a:xfrm flipV="1">
          <a:off x="3987800" y="13276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83565</xdr:rowOff>
    </xdr:to>
    <xdr:cxnSp macro="">
      <xdr:nvCxnSpPr>
        <xdr:cNvPr id="372" name="直線コネクタ 371"/>
        <xdr:cNvCxnSpPr/>
      </xdr:nvCxnSpPr>
      <xdr:spPr>
        <a:xfrm>
          <a:off x="3098800" y="132303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42418</xdr:rowOff>
    </xdr:to>
    <xdr:cxnSp macro="">
      <xdr:nvCxnSpPr>
        <xdr:cNvPr id="375" name="直線コネクタ 374"/>
        <xdr:cNvCxnSpPr/>
      </xdr:nvCxnSpPr>
      <xdr:spPr>
        <a:xfrm flipV="1">
          <a:off x="2209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69850</xdr:rowOff>
    </xdr:to>
    <xdr:cxnSp macro="">
      <xdr:nvCxnSpPr>
        <xdr:cNvPr id="378" name="直線コネクタ 377"/>
        <xdr:cNvCxnSpPr/>
      </xdr:nvCxnSpPr>
      <xdr:spPr>
        <a:xfrm flipV="1">
          <a:off x="1320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8" name="楕円 387"/>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9"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0" name="楕円 389"/>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91" name="テキスト ボックス 39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2" name="楕円 391"/>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93" name="テキスト ボックス 392"/>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4" name="楕円 393"/>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5" name="テキスト ボックス 394"/>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6" name="楕円 395"/>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7" name="テキスト ボックス 39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年度の公債費以外の経費に係る経常収支比率</a:t>
          </a:r>
          <a:r>
            <a:rPr kumimoji="1" lang="en-US" altLang="ja-JP" sz="1200">
              <a:latin typeface="ＭＳ Ｐゴシック" panose="020B0600070205080204" pitchFamily="50" charset="-128"/>
              <a:ea typeface="ＭＳ Ｐゴシック" panose="020B0600070205080204" pitchFamily="50" charset="-128"/>
            </a:rPr>
            <a:t>76.0%</a:t>
          </a:r>
          <a:r>
            <a:rPr kumimoji="1" lang="ja-JP" altLang="en-US" sz="1200">
              <a:latin typeface="ＭＳ Ｐゴシック" panose="020B0600070205080204" pitchFamily="50" charset="-128"/>
              <a:ea typeface="ＭＳ Ｐゴシック" panose="020B0600070205080204" pitchFamily="50" charset="-128"/>
            </a:rPr>
            <a:t>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74.5%</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ポイント増加し、類似団体平均を上回った。</a:t>
          </a:r>
        </a:p>
        <a:p>
          <a:r>
            <a:rPr kumimoji="1" lang="ja-JP" altLang="en-US" sz="1200">
              <a:latin typeface="ＭＳ Ｐゴシック" panose="020B0600070205080204" pitchFamily="50" charset="-128"/>
              <a:ea typeface="ＭＳ Ｐゴシック" panose="020B0600070205080204" pitchFamily="50" charset="-128"/>
            </a:rPr>
            <a:t>再算定があった普通交付税の増加に伴う経常一般財源額の増加はあったものの、物件費や扶助費の増加により悪化した。</a:t>
          </a:r>
        </a:p>
        <a:p>
          <a:r>
            <a:rPr kumimoji="1" lang="ja-JP" altLang="en-US" sz="1200">
              <a:latin typeface="ＭＳ Ｐゴシック" panose="020B0600070205080204" pitchFamily="50" charset="-128"/>
              <a:ea typeface="ＭＳ Ｐゴシック" panose="020B0600070205080204" pitchFamily="50" charset="-128"/>
            </a:rPr>
            <a:t>今後は、経常的経費の圧縮に努めるとともに、企業誘致や定住促進等による税収確保等の経常的収入増に向けての取組みを更に推進していく必要がある。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98425</xdr:rowOff>
    </xdr:from>
    <xdr:to>
      <xdr:col>82</xdr:col>
      <xdr:colOff>107950</xdr:colOff>
      <xdr:row>76</xdr:row>
      <xdr:rowOff>12700</xdr:rowOff>
    </xdr:to>
    <xdr:cxnSp macro="">
      <xdr:nvCxnSpPr>
        <xdr:cNvPr id="426" name="直線コネクタ 425"/>
        <xdr:cNvCxnSpPr/>
      </xdr:nvCxnSpPr>
      <xdr:spPr>
        <a:xfrm>
          <a:off x="15671800" y="129571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75</xdr:row>
      <xdr:rowOff>98425</xdr:rowOff>
    </xdr:to>
    <xdr:cxnSp macro="">
      <xdr:nvCxnSpPr>
        <xdr:cNvPr id="429" name="直線コネクタ 428"/>
        <xdr:cNvCxnSpPr/>
      </xdr:nvCxnSpPr>
      <xdr:spPr>
        <a:xfrm>
          <a:off x="14782800" y="1275143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64135</xdr:rowOff>
    </xdr:from>
    <xdr:to>
      <xdr:col>73</xdr:col>
      <xdr:colOff>180975</xdr:colOff>
      <xdr:row>75</xdr:row>
      <xdr:rowOff>127000</xdr:rowOff>
    </xdr:to>
    <xdr:cxnSp macro="">
      <xdr:nvCxnSpPr>
        <xdr:cNvPr id="432" name="直線コネクタ 431"/>
        <xdr:cNvCxnSpPr/>
      </xdr:nvCxnSpPr>
      <xdr:spPr>
        <a:xfrm flipV="1">
          <a:off x="13893800" y="127514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29845</xdr:rowOff>
    </xdr:to>
    <xdr:cxnSp macro="">
      <xdr:nvCxnSpPr>
        <xdr:cNvPr id="435" name="直線コネクタ 434"/>
        <xdr:cNvCxnSpPr/>
      </xdr:nvCxnSpPr>
      <xdr:spPr>
        <a:xfrm flipV="1">
          <a:off x="13004800" y="129857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5" name="楕円 444"/>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105427</xdr:rowOff>
    </xdr:from>
    <xdr:ext cx="762000" cy="259045"/>
    <xdr:sp macro="" textlink="">
      <xdr:nvSpPr>
        <xdr:cNvPr id="446" name="公債費以外該当値テキスト"/>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47625</xdr:rowOff>
    </xdr:from>
    <xdr:to>
      <xdr:col>78</xdr:col>
      <xdr:colOff>120650</xdr:colOff>
      <xdr:row>75</xdr:row>
      <xdr:rowOff>149225</xdr:rowOff>
    </xdr:to>
    <xdr:sp macro="" textlink="">
      <xdr:nvSpPr>
        <xdr:cNvPr id="447" name="楕円 446"/>
        <xdr:cNvSpPr/>
      </xdr:nvSpPr>
      <xdr:spPr>
        <a:xfrm>
          <a:off x="15621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134002</xdr:rowOff>
    </xdr:from>
    <xdr:ext cx="736600" cy="259045"/>
    <xdr:sp macro="" textlink="">
      <xdr:nvSpPr>
        <xdr:cNvPr id="448" name="テキスト ボックス 447"/>
        <xdr:cNvSpPr txBox="1"/>
      </xdr:nvSpPr>
      <xdr:spPr>
        <a:xfrm>
          <a:off x="15290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xdr:rowOff>
    </xdr:from>
    <xdr:to>
      <xdr:col>74</xdr:col>
      <xdr:colOff>31750</xdr:colOff>
      <xdr:row>74</xdr:row>
      <xdr:rowOff>114935</xdr:rowOff>
    </xdr:to>
    <xdr:sp macro="" textlink="">
      <xdr:nvSpPr>
        <xdr:cNvPr id="449" name="楕円 448"/>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99712</xdr:rowOff>
    </xdr:from>
    <xdr:ext cx="762000" cy="259045"/>
    <xdr:sp macro="" textlink="">
      <xdr:nvSpPr>
        <xdr:cNvPr id="450" name="テキスト ボックス 449"/>
        <xdr:cNvSpPr txBox="1"/>
      </xdr:nvSpPr>
      <xdr:spPr>
        <a:xfrm>
          <a:off x="14401800" y="127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51" name="楕円 450"/>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162577</xdr:rowOff>
    </xdr:from>
    <xdr:ext cx="762000" cy="259045"/>
    <xdr:sp macro="" textlink="">
      <xdr:nvSpPr>
        <xdr:cNvPr id="452" name="テキスト ボックス 451"/>
        <xdr:cNvSpPr txBox="1"/>
      </xdr:nvSpPr>
      <xdr:spPr>
        <a:xfrm>
          <a:off x="13512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3" name="楕円 452"/>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65422</xdr:rowOff>
    </xdr:from>
    <xdr:ext cx="762000" cy="259045"/>
    <xdr:sp macro="" textlink="">
      <xdr:nvSpPr>
        <xdr:cNvPr id="454" name="テキスト ボックス 453"/>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149982</xdr:rowOff>
    </xdr:from>
    <xdr:to>
      <xdr:col>29</xdr:col>
      <xdr:colOff>127000</xdr:colOff>
      <xdr:row>18</xdr:row>
      <xdr:rowOff>2017</xdr:rowOff>
    </xdr:to>
    <xdr:cxnSp macro="">
      <xdr:nvCxnSpPr>
        <xdr:cNvPr id="48" name="直線コネクタ 47"/>
        <xdr:cNvCxnSpPr/>
      </xdr:nvCxnSpPr>
      <xdr:spPr bwMode="auto">
        <a:xfrm flipV="1">
          <a:off x="5003800" y="3112257"/>
          <a:ext cx="647700" cy="2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2017</xdr:rowOff>
    </xdr:from>
    <xdr:to>
      <xdr:col>26</xdr:col>
      <xdr:colOff>50800</xdr:colOff>
      <xdr:row>18</xdr:row>
      <xdr:rowOff>6482</xdr:rowOff>
    </xdr:to>
    <xdr:cxnSp macro="">
      <xdr:nvCxnSpPr>
        <xdr:cNvPr id="51" name="直線コネクタ 50"/>
        <xdr:cNvCxnSpPr/>
      </xdr:nvCxnSpPr>
      <xdr:spPr bwMode="auto">
        <a:xfrm flipV="1">
          <a:off x="4305300" y="3135742"/>
          <a:ext cx="698500" cy="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6482</xdr:rowOff>
    </xdr:from>
    <xdr:to>
      <xdr:col>22</xdr:col>
      <xdr:colOff>114300</xdr:colOff>
      <xdr:row>18</xdr:row>
      <xdr:rowOff>104003</xdr:rowOff>
    </xdr:to>
    <xdr:cxnSp macro="">
      <xdr:nvCxnSpPr>
        <xdr:cNvPr id="54" name="直線コネクタ 53"/>
        <xdr:cNvCxnSpPr/>
      </xdr:nvCxnSpPr>
      <xdr:spPr bwMode="auto">
        <a:xfrm flipV="1">
          <a:off x="3606800" y="3140207"/>
          <a:ext cx="698500" cy="9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45115</xdr:rowOff>
    </xdr:from>
    <xdr:to>
      <xdr:col>18</xdr:col>
      <xdr:colOff>177800</xdr:colOff>
      <xdr:row>18</xdr:row>
      <xdr:rowOff>104003</xdr:rowOff>
    </xdr:to>
    <xdr:cxnSp macro="">
      <xdr:nvCxnSpPr>
        <xdr:cNvPr id="57" name="直線コネクタ 56"/>
        <xdr:cNvCxnSpPr/>
      </xdr:nvCxnSpPr>
      <xdr:spPr bwMode="auto">
        <a:xfrm>
          <a:off x="2908300" y="3178840"/>
          <a:ext cx="698500" cy="5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99182</xdr:rowOff>
    </xdr:from>
    <xdr:to>
      <xdr:col>29</xdr:col>
      <xdr:colOff>177800</xdr:colOff>
      <xdr:row>18</xdr:row>
      <xdr:rowOff>29332</xdr:rowOff>
    </xdr:to>
    <xdr:sp macro="" textlink="">
      <xdr:nvSpPr>
        <xdr:cNvPr id="67" name="楕円 66"/>
        <xdr:cNvSpPr/>
      </xdr:nvSpPr>
      <xdr:spPr bwMode="auto">
        <a:xfrm>
          <a:off x="5600700" y="306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71259</xdr:rowOff>
    </xdr:from>
    <xdr:ext cx="762000" cy="259045"/>
    <xdr:sp macro="" textlink="">
      <xdr:nvSpPr>
        <xdr:cNvPr id="68" name="人口1人当たり決算額の推移該当値テキスト130"/>
        <xdr:cNvSpPr txBox="1"/>
      </xdr:nvSpPr>
      <xdr:spPr>
        <a:xfrm>
          <a:off x="5740400" y="303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122667</xdr:rowOff>
    </xdr:from>
    <xdr:to>
      <xdr:col>26</xdr:col>
      <xdr:colOff>101600</xdr:colOff>
      <xdr:row>18</xdr:row>
      <xdr:rowOff>52817</xdr:rowOff>
    </xdr:to>
    <xdr:sp macro="" textlink="">
      <xdr:nvSpPr>
        <xdr:cNvPr id="69" name="楕円 68"/>
        <xdr:cNvSpPr/>
      </xdr:nvSpPr>
      <xdr:spPr bwMode="auto">
        <a:xfrm>
          <a:off x="4953000" y="308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37594</xdr:rowOff>
    </xdr:from>
    <xdr:ext cx="736600" cy="259045"/>
    <xdr:sp macro="" textlink="">
      <xdr:nvSpPr>
        <xdr:cNvPr id="70" name="テキスト ボックス 69"/>
        <xdr:cNvSpPr txBox="1"/>
      </xdr:nvSpPr>
      <xdr:spPr>
        <a:xfrm>
          <a:off x="4622800" y="31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127132</xdr:rowOff>
    </xdr:from>
    <xdr:to>
      <xdr:col>22</xdr:col>
      <xdr:colOff>165100</xdr:colOff>
      <xdr:row>18</xdr:row>
      <xdr:rowOff>57282</xdr:rowOff>
    </xdr:to>
    <xdr:sp macro="" textlink="">
      <xdr:nvSpPr>
        <xdr:cNvPr id="71" name="楕円 70"/>
        <xdr:cNvSpPr/>
      </xdr:nvSpPr>
      <xdr:spPr bwMode="auto">
        <a:xfrm>
          <a:off x="4254500" y="308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42059</xdr:rowOff>
    </xdr:from>
    <xdr:ext cx="762000" cy="259045"/>
    <xdr:sp macro="" textlink="">
      <xdr:nvSpPr>
        <xdr:cNvPr id="72" name="テキスト ボックス 71"/>
        <xdr:cNvSpPr txBox="1"/>
      </xdr:nvSpPr>
      <xdr:spPr>
        <a:xfrm>
          <a:off x="3924300" y="317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53203</xdr:rowOff>
    </xdr:from>
    <xdr:to>
      <xdr:col>19</xdr:col>
      <xdr:colOff>38100</xdr:colOff>
      <xdr:row>18</xdr:row>
      <xdr:rowOff>154803</xdr:rowOff>
    </xdr:to>
    <xdr:sp macro="" textlink="">
      <xdr:nvSpPr>
        <xdr:cNvPr id="73" name="楕円 72"/>
        <xdr:cNvSpPr/>
      </xdr:nvSpPr>
      <xdr:spPr bwMode="auto">
        <a:xfrm>
          <a:off x="3556000" y="318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139580</xdr:rowOff>
    </xdr:from>
    <xdr:ext cx="762000" cy="259045"/>
    <xdr:sp macro="" textlink="">
      <xdr:nvSpPr>
        <xdr:cNvPr id="74" name="テキスト ボックス 73"/>
        <xdr:cNvSpPr txBox="1"/>
      </xdr:nvSpPr>
      <xdr:spPr>
        <a:xfrm>
          <a:off x="3225800" y="32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165765</xdr:rowOff>
    </xdr:from>
    <xdr:to>
      <xdr:col>15</xdr:col>
      <xdr:colOff>101600</xdr:colOff>
      <xdr:row>18</xdr:row>
      <xdr:rowOff>95915</xdr:rowOff>
    </xdr:to>
    <xdr:sp macro="" textlink="">
      <xdr:nvSpPr>
        <xdr:cNvPr id="75" name="楕円 74"/>
        <xdr:cNvSpPr/>
      </xdr:nvSpPr>
      <xdr:spPr bwMode="auto">
        <a:xfrm>
          <a:off x="2857500" y="312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80692</xdr:rowOff>
    </xdr:from>
    <xdr:ext cx="762000" cy="259045"/>
    <xdr:sp macro="" textlink="">
      <xdr:nvSpPr>
        <xdr:cNvPr id="76" name="テキスト ボックス 75"/>
        <xdr:cNvSpPr txBox="1"/>
      </xdr:nvSpPr>
      <xdr:spPr>
        <a:xfrm>
          <a:off x="2527300" y="321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322649</xdr:rowOff>
    </xdr:from>
    <xdr:to>
      <xdr:col>29</xdr:col>
      <xdr:colOff>127000</xdr:colOff>
      <xdr:row>35</xdr:row>
      <xdr:rowOff>342798</xdr:rowOff>
    </xdr:to>
    <xdr:cxnSp macro="">
      <xdr:nvCxnSpPr>
        <xdr:cNvPr id="112" name="直線コネクタ 111"/>
        <xdr:cNvCxnSpPr/>
      </xdr:nvCxnSpPr>
      <xdr:spPr bwMode="auto">
        <a:xfrm>
          <a:off x="5003800" y="6932999"/>
          <a:ext cx="6477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322649</xdr:rowOff>
    </xdr:from>
    <xdr:to>
      <xdr:col>26</xdr:col>
      <xdr:colOff>50800</xdr:colOff>
      <xdr:row>36</xdr:row>
      <xdr:rowOff>54795</xdr:rowOff>
    </xdr:to>
    <xdr:cxnSp macro="">
      <xdr:nvCxnSpPr>
        <xdr:cNvPr id="115" name="直線コネクタ 114"/>
        <xdr:cNvCxnSpPr/>
      </xdr:nvCxnSpPr>
      <xdr:spPr bwMode="auto">
        <a:xfrm flipV="1">
          <a:off x="4305300" y="6932999"/>
          <a:ext cx="698500" cy="7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4503</xdr:rowOff>
    </xdr:from>
    <xdr:to>
      <xdr:col>22</xdr:col>
      <xdr:colOff>114300</xdr:colOff>
      <xdr:row>36</xdr:row>
      <xdr:rowOff>54795</xdr:rowOff>
    </xdr:to>
    <xdr:cxnSp macro="">
      <xdr:nvCxnSpPr>
        <xdr:cNvPr id="118" name="直線コネクタ 117"/>
        <xdr:cNvCxnSpPr/>
      </xdr:nvCxnSpPr>
      <xdr:spPr bwMode="auto">
        <a:xfrm>
          <a:off x="3606800" y="6957753"/>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4503</xdr:rowOff>
    </xdr:from>
    <xdr:to>
      <xdr:col>18</xdr:col>
      <xdr:colOff>177800</xdr:colOff>
      <xdr:row>36</xdr:row>
      <xdr:rowOff>4993</xdr:rowOff>
    </xdr:to>
    <xdr:cxnSp macro="">
      <xdr:nvCxnSpPr>
        <xdr:cNvPr id="121" name="直線コネクタ 120"/>
        <xdr:cNvCxnSpPr/>
      </xdr:nvCxnSpPr>
      <xdr:spPr bwMode="auto">
        <a:xfrm flipV="1">
          <a:off x="2908300" y="6957753"/>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291998</xdr:rowOff>
    </xdr:from>
    <xdr:to>
      <xdr:col>29</xdr:col>
      <xdr:colOff>177800</xdr:colOff>
      <xdr:row>36</xdr:row>
      <xdr:rowOff>50698</xdr:rowOff>
    </xdr:to>
    <xdr:sp macro="" textlink="">
      <xdr:nvSpPr>
        <xdr:cNvPr id="131" name="楕円 130"/>
        <xdr:cNvSpPr/>
      </xdr:nvSpPr>
      <xdr:spPr bwMode="auto">
        <a:xfrm>
          <a:off x="5600700" y="690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264075</xdr:rowOff>
    </xdr:from>
    <xdr:ext cx="762000" cy="259045"/>
    <xdr:sp macro="" textlink="">
      <xdr:nvSpPr>
        <xdr:cNvPr id="132" name="人口1人当たり決算額の推移該当値テキスト445"/>
        <xdr:cNvSpPr txBox="1"/>
      </xdr:nvSpPr>
      <xdr:spPr>
        <a:xfrm>
          <a:off x="5740400" y="687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271849</xdr:rowOff>
    </xdr:from>
    <xdr:to>
      <xdr:col>26</xdr:col>
      <xdr:colOff>101600</xdr:colOff>
      <xdr:row>36</xdr:row>
      <xdr:rowOff>30549</xdr:rowOff>
    </xdr:to>
    <xdr:sp macro="" textlink="">
      <xdr:nvSpPr>
        <xdr:cNvPr id="133" name="楕円 132"/>
        <xdr:cNvSpPr/>
      </xdr:nvSpPr>
      <xdr:spPr bwMode="auto">
        <a:xfrm>
          <a:off x="4953000" y="688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15326</xdr:rowOff>
    </xdr:from>
    <xdr:ext cx="736600" cy="259045"/>
    <xdr:sp macro="" textlink="">
      <xdr:nvSpPr>
        <xdr:cNvPr id="134" name="テキスト ボックス 133"/>
        <xdr:cNvSpPr txBox="1"/>
      </xdr:nvSpPr>
      <xdr:spPr>
        <a:xfrm>
          <a:off x="4622800" y="6968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3995</xdr:rowOff>
    </xdr:from>
    <xdr:to>
      <xdr:col>22</xdr:col>
      <xdr:colOff>165100</xdr:colOff>
      <xdr:row>36</xdr:row>
      <xdr:rowOff>105595</xdr:rowOff>
    </xdr:to>
    <xdr:sp macro="" textlink="">
      <xdr:nvSpPr>
        <xdr:cNvPr id="135" name="楕円 134"/>
        <xdr:cNvSpPr/>
      </xdr:nvSpPr>
      <xdr:spPr bwMode="auto">
        <a:xfrm>
          <a:off x="4254500" y="695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90372</xdr:rowOff>
    </xdr:from>
    <xdr:ext cx="762000" cy="259045"/>
    <xdr:sp macro="" textlink="">
      <xdr:nvSpPr>
        <xdr:cNvPr id="136" name="テキスト ボックス 135"/>
        <xdr:cNvSpPr txBox="1"/>
      </xdr:nvSpPr>
      <xdr:spPr>
        <a:xfrm>
          <a:off x="3924300" y="704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296603</xdr:rowOff>
    </xdr:from>
    <xdr:to>
      <xdr:col>19</xdr:col>
      <xdr:colOff>38100</xdr:colOff>
      <xdr:row>36</xdr:row>
      <xdr:rowOff>55303</xdr:rowOff>
    </xdr:to>
    <xdr:sp macro="" textlink="">
      <xdr:nvSpPr>
        <xdr:cNvPr id="137" name="楕円 136"/>
        <xdr:cNvSpPr/>
      </xdr:nvSpPr>
      <xdr:spPr bwMode="auto">
        <a:xfrm>
          <a:off x="3556000" y="690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40080</xdr:rowOff>
    </xdr:from>
    <xdr:ext cx="762000" cy="259045"/>
    <xdr:sp macro="" textlink="">
      <xdr:nvSpPr>
        <xdr:cNvPr id="138" name="テキスト ボックス 137"/>
        <xdr:cNvSpPr txBox="1"/>
      </xdr:nvSpPr>
      <xdr:spPr>
        <a:xfrm>
          <a:off x="3225800" y="69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297093</xdr:rowOff>
    </xdr:from>
    <xdr:to>
      <xdr:col>15</xdr:col>
      <xdr:colOff>101600</xdr:colOff>
      <xdr:row>36</xdr:row>
      <xdr:rowOff>55793</xdr:rowOff>
    </xdr:to>
    <xdr:sp macro="" textlink="">
      <xdr:nvSpPr>
        <xdr:cNvPr id="139" name="楕円 138"/>
        <xdr:cNvSpPr/>
      </xdr:nvSpPr>
      <xdr:spPr bwMode="auto">
        <a:xfrm>
          <a:off x="28575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40570</xdr:rowOff>
    </xdr:from>
    <xdr:ext cx="762000" cy="259045"/>
    <xdr:sp macro="" textlink="">
      <xdr:nvSpPr>
        <xdr:cNvPr id="140" name="テキスト ボックス 139"/>
        <xdr:cNvSpPr txBox="1"/>
      </xdr:nvSpPr>
      <xdr:spPr>
        <a:xfrm>
          <a:off x="2527300" y="699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65050</xdr:rowOff>
    </xdr:from>
    <xdr:to>
      <xdr:col>24</xdr:col>
      <xdr:colOff>63500</xdr:colOff>
      <xdr:row>36</xdr:row>
      <xdr:rowOff>65138</xdr:rowOff>
    </xdr:to>
    <xdr:cxnSp macro="">
      <xdr:nvCxnSpPr>
        <xdr:cNvPr id="61" name="直線コネクタ 60"/>
        <xdr:cNvCxnSpPr/>
      </xdr:nvCxnSpPr>
      <xdr:spPr>
        <a:xfrm>
          <a:off x="3797300" y="6237250"/>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65050</xdr:rowOff>
    </xdr:from>
    <xdr:to>
      <xdr:col>19</xdr:col>
      <xdr:colOff>177800</xdr:colOff>
      <xdr:row>36</xdr:row>
      <xdr:rowOff>71653</xdr:rowOff>
    </xdr:to>
    <xdr:cxnSp macro="">
      <xdr:nvCxnSpPr>
        <xdr:cNvPr id="64" name="直線コネクタ 63"/>
        <xdr:cNvCxnSpPr/>
      </xdr:nvCxnSpPr>
      <xdr:spPr>
        <a:xfrm flipV="1">
          <a:off x="2908300" y="6237250"/>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71653</xdr:rowOff>
    </xdr:from>
    <xdr:to>
      <xdr:col>15</xdr:col>
      <xdr:colOff>50800</xdr:colOff>
      <xdr:row>36</xdr:row>
      <xdr:rowOff>81331</xdr:rowOff>
    </xdr:to>
    <xdr:cxnSp macro="">
      <xdr:nvCxnSpPr>
        <xdr:cNvPr id="67" name="直線コネクタ 66"/>
        <xdr:cNvCxnSpPr/>
      </xdr:nvCxnSpPr>
      <xdr:spPr>
        <a:xfrm flipV="1">
          <a:off x="2019300" y="6243853"/>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81331</xdr:rowOff>
    </xdr:from>
    <xdr:to>
      <xdr:col>10</xdr:col>
      <xdr:colOff>114300</xdr:colOff>
      <xdr:row>36</xdr:row>
      <xdr:rowOff>124041</xdr:rowOff>
    </xdr:to>
    <xdr:cxnSp macro="">
      <xdr:nvCxnSpPr>
        <xdr:cNvPr id="70" name="直線コネクタ 69"/>
        <xdr:cNvCxnSpPr/>
      </xdr:nvCxnSpPr>
      <xdr:spPr>
        <a:xfrm flipV="1">
          <a:off x="1130300" y="6253531"/>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14338</xdr:rowOff>
    </xdr:from>
    <xdr:to>
      <xdr:col>24</xdr:col>
      <xdr:colOff>114300</xdr:colOff>
      <xdr:row>36</xdr:row>
      <xdr:rowOff>115938</xdr:rowOff>
    </xdr:to>
    <xdr:sp macro="" textlink="">
      <xdr:nvSpPr>
        <xdr:cNvPr id="80" name="楕円 79"/>
        <xdr:cNvSpPr/>
      </xdr:nvSpPr>
      <xdr:spPr>
        <a:xfrm>
          <a:off x="4584700" y="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164215</xdr:rowOff>
    </xdr:from>
    <xdr:ext cx="534377" cy="259045"/>
    <xdr:sp macro="" textlink="">
      <xdr:nvSpPr>
        <xdr:cNvPr id="81" name="人件費該当値テキスト"/>
        <xdr:cNvSpPr txBox="1"/>
      </xdr:nvSpPr>
      <xdr:spPr>
        <a:xfrm>
          <a:off x="4686300" y="61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14250</xdr:rowOff>
    </xdr:from>
    <xdr:to>
      <xdr:col>20</xdr:col>
      <xdr:colOff>38100</xdr:colOff>
      <xdr:row>36</xdr:row>
      <xdr:rowOff>115850</xdr:rowOff>
    </xdr:to>
    <xdr:sp macro="" textlink="">
      <xdr:nvSpPr>
        <xdr:cNvPr id="82" name="楕円 81"/>
        <xdr:cNvSpPr/>
      </xdr:nvSpPr>
      <xdr:spPr>
        <a:xfrm>
          <a:off x="3746500" y="61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106977</xdr:rowOff>
    </xdr:from>
    <xdr:ext cx="534377" cy="259045"/>
    <xdr:sp macro="" textlink="">
      <xdr:nvSpPr>
        <xdr:cNvPr id="83" name="テキスト ボックス 82"/>
        <xdr:cNvSpPr txBox="1"/>
      </xdr:nvSpPr>
      <xdr:spPr>
        <a:xfrm>
          <a:off x="3530111" y="62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20853</xdr:rowOff>
    </xdr:from>
    <xdr:to>
      <xdr:col>15</xdr:col>
      <xdr:colOff>101600</xdr:colOff>
      <xdr:row>36</xdr:row>
      <xdr:rowOff>122453</xdr:rowOff>
    </xdr:to>
    <xdr:sp macro="" textlink="">
      <xdr:nvSpPr>
        <xdr:cNvPr id="84" name="楕円 83"/>
        <xdr:cNvSpPr/>
      </xdr:nvSpPr>
      <xdr:spPr>
        <a:xfrm>
          <a:off x="2857500" y="61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113580</xdr:rowOff>
    </xdr:from>
    <xdr:ext cx="534377" cy="259045"/>
    <xdr:sp macro="" textlink="">
      <xdr:nvSpPr>
        <xdr:cNvPr id="85" name="テキスト ボックス 84"/>
        <xdr:cNvSpPr txBox="1"/>
      </xdr:nvSpPr>
      <xdr:spPr>
        <a:xfrm>
          <a:off x="2641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30531</xdr:rowOff>
    </xdr:from>
    <xdr:to>
      <xdr:col>10</xdr:col>
      <xdr:colOff>165100</xdr:colOff>
      <xdr:row>36</xdr:row>
      <xdr:rowOff>132131</xdr:rowOff>
    </xdr:to>
    <xdr:sp macro="" textlink="">
      <xdr:nvSpPr>
        <xdr:cNvPr id="86" name="楕円 85"/>
        <xdr:cNvSpPr/>
      </xdr:nvSpPr>
      <xdr:spPr>
        <a:xfrm>
          <a:off x="19685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123258</xdr:rowOff>
    </xdr:from>
    <xdr:ext cx="534377" cy="259045"/>
    <xdr:sp macro="" textlink="">
      <xdr:nvSpPr>
        <xdr:cNvPr id="87" name="テキスト ボックス 86"/>
        <xdr:cNvSpPr txBox="1"/>
      </xdr:nvSpPr>
      <xdr:spPr>
        <a:xfrm>
          <a:off x="1752111" y="62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73241</xdr:rowOff>
    </xdr:from>
    <xdr:to>
      <xdr:col>6</xdr:col>
      <xdr:colOff>38100</xdr:colOff>
      <xdr:row>37</xdr:row>
      <xdr:rowOff>3391</xdr:rowOff>
    </xdr:to>
    <xdr:sp macro="" textlink="">
      <xdr:nvSpPr>
        <xdr:cNvPr id="88" name="楕円 87"/>
        <xdr:cNvSpPr/>
      </xdr:nvSpPr>
      <xdr:spPr>
        <a:xfrm>
          <a:off x="1079500" y="62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165968</xdr:rowOff>
    </xdr:from>
    <xdr:ext cx="534377" cy="259045"/>
    <xdr:sp macro="" textlink="">
      <xdr:nvSpPr>
        <xdr:cNvPr id="89" name="テキスト ボックス 88"/>
        <xdr:cNvSpPr txBox="1"/>
      </xdr:nvSpPr>
      <xdr:spPr>
        <a:xfrm>
          <a:off x="863111" y="63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30008</xdr:rowOff>
    </xdr:from>
    <xdr:to>
      <xdr:col>24</xdr:col>
      <xdr:colOff>63500</xdr:colOff>
      <xdr:row>58</xdr:row>
      <xdr:rowOff>41704</xdr:rowOff>
    </xdr:to>
    <xdr:cxnSp macro="">
      <xdr:nvCxnSpPr>
        <xdr:cNvPr id="117" name="直線コネクタ 116"/>
        <xdr:cNvCxnSpPr/>
      </xdr:nvCxnSpPr>
      <xdr:spPr>
        <a:xfrm flipV="1">
          <a:off x="3797300" y="9974108"/>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41704</xdr:rowOff>
    </xdr:from>
    <xdr:to>
      <xdr:col>19</xdr:col>
      <xdr:colOff>177800</xdr:colOff>
      <xdr:row>58</xdr:row>
      <xdr:rowOff>47684</xdr:rowOff>
    </xdr:to>
    <xdr:cxnSp macro="">
      <xdr:nvCxnSpPr>
        <xdr:cNvPr id="120" name="直線コネクタ 119"/>
        <xdr:cNvCxnSpPr/>
      </xdr:nvCxnSpPr>
      <xdr:spPr>
        <a:xfrm flipV="1">
          <a:off x="2908300" y="9985804"/>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47684</xdr:rowOff>
    </xdr:from>
    <xdr:to>
      <xdr:col>15</xdr:col>
      <xdr:colOff>50800</xdr:colOff>
      <xdr:row>58</xdr:row>
      <xdr:rowOff>118083</xdr:rowOff>
    </xdr:to>
    <xdr:cxnSp macro="">
      <xdr:nvCxnSpPr>
        <xdr:cNvPr id="123" name="直線コネクタ 122"/>
        <xdr:cNvCxnSpPr/>
      </xdr:nvCxnSpPr>
      <xdr:spPr>
        <a:xfrm flipV="1">
          <a:off x="2019300" y="9991784"/>
          <a:ext cx="889000" cy="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108181</xdr:rowOff>
    </xdr:from>
    <xdr:to>
      <xdr:col>10</xdr:col>
      <xdr:colOff>114300</xdr:colOff>
      <xdr:row>58</xdr:row>
      <xdr:rowOff>118083</xdr:rowOff>
    </xdr:to>
    <xdr:cxnSp macro="">
      <xdr:nvCxnSpPr>
        <xdr:cNvPr id="126" name="直線コネクタ 125"/>
        <xdr:cNvCxnSpPr/>
      </xdr:nvCxnSpPr>
      <xdr:spPr>
        <a:xfrm>
          <a:off x="1130300" y="10052281"/>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150658</xdr:rowOff>
    </xdr:from>
    <xdr:to>
      <xdr:col>24</xdr:col>
      <xdr:colOff>114300</xdr:colOff>
      <xdr:row>58</xdr:row>
      <xdr:rowOff>80808</xdr:rowOff>
    </xdr:to>
    <xdr:sp macro="" textlink="">
      <xdr:nvSpPr>
        <xdr:cNvPr id="136" name="楕円 135"/>
        <xdr:cNvSpPr/>
      </xdr:nvSpPr>
      <xdr:spPr>
        <a:xfrm>
          <a:off x="4584700" y="99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65585</xdr:rowOff>
    </xdr:from>
    <xdr:ext cx="534377" cy="259045"/>
    <xdr:sp macro="" textlink="">
      <xdr:nvSpPr>
        <xdr:cNvPr id="137" name="物件費該当値テキスト"/>
        <xdr:cNvSpPr txBox="1"/>
      </xdr:nvSpPr>
      <xdr:spPr>
        <a:xfrm>
          <a:off x="4686300" y="98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162354</xdr:rowOff>
    </xdr:from>
    <xdr:to>
      <xdr:col>20</xdr:col>
      <xdr:colOff>38100</xdr:colOff>
      <xdr:row>58</xdr:row>
      <xdr:rowOff>92504</xdr:rowOff>
    </xdr:to>
    <xdr:sp macro="" textlink="">
      <xdr:nvSpPr>
        <xdr:cNvPr id="138" name="楕円 137"/>
        <xdr:cNvSpPr/>
      </xdr:nvSpPr>
      <xdr:spPr>
        <a:xfrm>
          <a:off x="3746500" y="99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83631</xdr:rowOff>
    </xdr:from>
    <xdr:ext cx="534377" cy="259045"/>
    <xdr:sp macro="" textlink="">
      <xdr:nvSpPr>
        <xdr:cNvPr id="139" name="テキスト ボックス 138"/>
        <xdr:cNvSpPr txBox="1"/>
      </xdr:nvSpPr>
      <xdr:spPr>
        <a:xfrm>
          <a:off x="3530111" y="10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168334</xdr:rowOff>
    </xdr:from>
    <xdr:to>
      <xdr:col>15</xdr:col>
      <xdr:colOff>101600</xdr:colOff>
      <xdr:row>58</xdr:row>
      <xdr:rowOff>98484</xdr:rowOff>
    </xdr:to>
    <xdr:sp macro="" textlink="">
      <xdr:nvSpPr>
        <xdr:cNvPr id="140" name="楕円 139"/>
        <xdr:cNvSpPr/>
      </xdr:nvSpPr>
      <xdr:spPr>
        <a:xfrm>
          <a:off x="2857500" y="99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89611</xdr:rowOff>
    </xdr:from>
    <xdr:ext cx="534377" cy="259045"/>
    <xdr:sp macro="" textlink="">
      <xdr:nvSpPr>
        <xdr:cNvPr id="141" name="テキスト ボックス 140"/>
        <xdr:cNvSpPr txBox="1"/>
      </xdr:nvSpPr>
      <xdr:spPr>
        <a:xfrm>
          <a:off x="2641111" y="100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67283</xdr:rowOff>
    </xdr:from>
    <xdr:to>
      <xdr:col>10</xdr:col>
      <xdr:colOff>165100</xdr:colOff>
      <xdr:row>58</xdr:row>
      <xdr:rowOff>168883</xdr:rowOff>
    </xdr:to>
    <xdr:sp macro="" textlink="">
      <xdr:nvSpPr>
        <xdr:cNvPr id="142" name="楕円 141"/>
        <xdr:cNvSpPr/>
      </xdr:nvSpPr>
      <xdr:spPr>
        <a:xfrm>
          <a:off x="1968500" y="100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160010</xdr:rowOff>
    </xdr:from>
    <xdr:ext cx="534377" cy="259045"/>
    <xdr:sp macro="" textlink="">
      <xdr:nvSpPr>
        <xdr:cNvPr id="143" name="テキスト ボックス 142"/>
        <xdr:cNvSpPr txBox="1"/>
      </xdr:nvSpPr>
      <xdr:spPr>
        <a:xfrm>
          <a:off x="1752111" y="10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57381</xdr:rowOff>
    </xdr:from>
    <xdr:to>
      <xdr:col>6</xdr:col>
      <xdr:colOff>38100</xdr:colOff>
      <xdr:row>58</xdr:row>
      <xdr:rowOff>158981</xdr:rowOff>
    </xdr:to>
    <xdr:sp macro="" textlink="">
      <xdr:nvSpPr>
        <xdr:cNvPr id="144" name="楕円 143"/>
        <xdr:cNvSpPr/>
      </xdr:nvSpPr>
      <xdr:spPr>
        <a:xfrm>
          <a:off x="1079500" y="100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150108</xdr:rowOff>
    </xdr:from>
    <xdr:ext cx="534377" cy="259045"/>
    <xdr:sp macro="" textlink="">
      <xdr:nvSpPr>
        <xdr:cNvPr id="145" name="テキスト ボックス 144"/>
        <xdr:cNvSpPr txBox="1"/>
      </xdr:nvSpPr>
      <xdr:spPr>
        <a:xfrm>
          <a:off x="863111" y="100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47461</xdr:rowOff>
    </xdr:from>
    <xdr:to>
      <xdr:col>24</xdr:col>
      <xdr:colOff>63500</xdr:colOff>
      <xdr:row>78</xdr:row>
      <xdr:rowOff>70845</xdr:rowOff>
    </xdr:to>
    <xdr:cxnSp macro="">
      <xdr:nvCxnSpPr>
        <xdr:cNvPr id="172" name="直線コネクタ 171"/>
        <xdr:cNvCxnSpPr/>
      </xdr:nvCxnSpPr>
      <xdr:spPr>
        <a:xfrm flipV="1">
          <a:off x="3797300" y="13420561"/>
          <a:ext cx="8382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68743</xdr:rowOff>
    </xdr:from>
    <xdr:to>
      <xdr:col>19</xdr:col>
      <xdr:colOff>177800</xdr:colOff>
      <xdr:row>78</xdr:row>
      <xdr:rowOff>70845</xdr:rowOff>
    </xdr:to>
    <xdr:cxnSp macro="">
      <xdr:nvCxnSpPr>
        <xdr:cNvPr id="175" name="直線コネクタ 174"/>
        <xdr:cNvCxnSpPr/>
      </xdr:nvCxnSpPr>
      <xdr:spPr>
        <a:xfrm>
          <a:off x="2908300" y="13441843"/>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68743</xdr:rowOff>
    </xdr:from>
    <xdr:to>
      <xdr:col>15</xdr:col>
      <xdr:colOff>50800</xdr:colOff>
      <xdr:row>78</xdr:row>
      <xdr:rowOff>80652</xdr:rowOff>
    </xdr:to>
    <xdr:cxnSp macro="">
      <xdr:nvCxnSpPr>
        <xdr:cNvPr id="178" name="直線コネクタ 177"/>
        <xdr:cNvCxnSpPr/>
      </xdr:nvCxnSpPr>
      <xdr:spPr>
        <a:xfrm flipV="1">
          <a:off x="2019300" y="13441843"/>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80652</xdr:rowOff>
    </xdr:from>
    <xdr:to>
      <xdr:col>10</xdr:col>
      <xdr:colOff>114300</xdr:colOff>
      <xdr:row>78</xdr:row>
      <xdr:rowOff>98050</xdr:rowOff>
    </xdr:to>
    <xdr:cxnSp macro="">
      <xdr:nvCxnSpPr>
        <xdr:cNvPr id="181" name="直線コネクタ 180"/>
        <xdr:cNvCxnSpPr/>
      </xdr:nvCxnSpPr>
      <xdr:spPr>
        <a:xfrm flipV="1">
          <a:off x="1130300" y="13453752"/>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168111</xdr:rowOff>
    </xdr:from>
    <xdr:to>
      <xdr:col>24</xdr:col>
      <xdr:colOff>114300</xdr:colOff>
      <xdr:row>78</xdr:row>
      <xdr:rowOff>98261</xdr:rowOff>
    </xdr:to>
    <xdr:sp macro="" textlink="">
      <xdr:nvSpPr>
        <xdr:cNvPr id="191" name="楕円 190"/>
        <xdr:cNvSpPr/>
      </xdr:nvSpPr>
      <xdr:spPr>
        <a:xfrm>
          <a:off x="45847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83038</xdr:rowOff>
    </xdr:from>
    <xdr:ext cx="469744" cy="259045"/>
    <xdr:sp macro="" textlink="">
      <xdr:nvSpPr>
        <xdr:cNvPr id="192" name="維持補修費該当値テキスト"/>
        <xdr:cNvSpPr txBox="1"/>
      </xdr:nvSpPr>
      <xdr:spPr>
        <a:xfrm>
          <a:off x="4686300" y="132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20045</xdr:rowOff>
    </xdr:from>
    <xdr:to>
      <xdr:col>20</xdr:col>
      <xdr:colOff>38100</xdr:colOff>
      <xdr:row>78</xdr:row>
      <xdr:rowOff>121645</xdr:rowOff>
    </xdr:to>
    <xdr:sp macro="" textlink="">
      <xdr:nvSpPr>
        <xdr:cNvPr id="193" name="楕円 192"/>
        <xdr:cNvSpPr/>
      </xdr:nvSpPr>
      <xdr:spPr>
        <a:xfrm>
          <a:off x="3746500" y="133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112772</xdr:rowOff>
    </xdr:from>
    <xdr:ext cx="469744" cy="259045"/>
    <xdr:sp macro="" textlink="">
      <xdr:nvSpPr>
        <xdr:cNvPr id="194" name="テキスト ボックス 193"/>
        <xdr:cNvSpPr txBox="1"/>
      </xdr:nvSpPr>
      <xdr:spPr>
        <a:xfrm>
          <a:off x="3562428" y="1348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17943</xdr:rowOff>
    </xdr:from>
    <xdr:to>
      <xdr:col>15</xdr:col>
      <xdr:colOff>101600</xdr:colOff>
      <xdr:row>78</xdr:row>
      <xdr:rowOff>119543</xdr:rowOff>
    </xdr:to>
    <xdr:sp macro="" textlink="">
      <xdr:nvSpPr>
        <xdr:cNvPr id="195" name="楕円 194"/>
        <xdr:cNvSpPr/>
      </xdr:nvSpPr>
      <xdr:spPr>
        <a:xfrm>
          <a:off x="2857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110670</xdr:rowOff>
    </xdr:from>
    <xdr:ext cx="469744" cy="259045"/>
    <xdr:sp macro="" textlink="">
      <xdr:nvSpPr>
        <xdr:cNvPr id="196" name="テキスト ボックス 195"/>
        <xdr:cNvSpPr txBox="1"/>
      </xdr:nvSpPr>
      <xdr:spPr>
        <a:xfrm>
          <a:off x="2673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29852</xdr:rowOff>
    </xdr:from>
    <xdr:to>
      <xdr:col>10</xdr:col>
      <xdr:colOff>165100</xdr:colOff>
      <xdr:row>78</xdr:row>
      <xdr:rowOff>131452</xdr:rowOff>
    </xdr:to>
    <xdr:sp macro="" textlink="">
      <xdr:nvSpPr>
        <xdr:cNvPr id="197" name="楕円 196"/>
        <xdr:cNvSpPr/>
      </xdr:nvSpPr>
      <xdr:spPr>
        <a:xfrm>
          <a:off x="1968500" y="134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122579</xdr:rowOff>
    </xdr:from>
    <xdr:ext cx="469744" cy="259045"/>
    <xdr:sp macro="" textlink="">
      <xdr:nvSpPr>
        <xdr:cNvPr id="198" name="テキスト ボックス 197"/>
        <xdr:cNvSpPr txBox="1"/>
      </xdr:nvSpPr>
      <xdr:spPr>
        <a:xfrm>
          <a:off x="1784428" y="134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47250</xdr:rowOff>
    </xdr:from>
    <xdr:to>
      <xdr:col>6</xdr:col>
      <xdr:colOff>38100</xdr:colOff>
      <xdr:row>78</xdr:row>
      <xdr:rowOff>148850</xdr:rowOff>
    </xdr:to>
    <xdr:sp macro="" textlink="">
      <xdr:nvSpPr>
        <xdr:cNvPr id="199" name="楕円 198"/>
        <xdr:cNvSpPr/>
      </xdr:nvSpPr>
      <xdr:spPr>
        <a:xfrm>
          <a:off x="1079500" y="13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139977</xdr:rowOff>
    </xdr:from>
    <xdr:ext cx="469744" cy="259045"/>
    <xdr:sp macro="" textlink="">
      <xdr:nvSpPr>
        <xdr:cNvPr id="200" name="テキスト ボックス 199"/>
        <xdr:cNvSpPr txBox="1"/>
      </xdr:nvSpPr>
      <xdr:spPr>
        <a:xfrm>
          <a:off x="895428" y="13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156668</xdr:rowOff>
    </xdr:from>
    <xdr:to>
      <xdr:col>24</xdr:col>
      <xdr:colOff>63500</xdr:colOff>
      <xdr:row>96</xdr:row>
      <xdr:rowOff>78042</xdr:rowOff>
    </xdr:to>
    <xdr:cxnSp macro="">
      <xdr:nvCxnSpPr>
        <xdr:cNvPr id="230" name="直線コネクタ 229"/>
        <xdr:cNvCxnSpPr/>
      </xdr:nvCxnSpPr>
      <xdr:spPr>
        <a:xfrm flipV="1">
          <a:off x="3797300" y="16444418"/>
          <a:ext cx="838200" cy="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90805</xdr:rowOff>
    </xdr:from>
    <xdr:to>
      <xdr:col>19</xdr:col>
      <xdr:colOff>177800</xdr:colOff>
      <xdr:row>96</xdr:row>
      <xdr:rowOff>78042</xdr:rowOff>
    </xdr:to>
    <xdr:cxnSp macro="">
      <xdr:nvCxnSpPr>
        <xdr:cNvPr id="233" name="直線コネクタ 232"/>
        <xdr:cNvCxnSpPr/>
      </xdr:nvCxnSpPr>
      <xdr:spPr>
        <a:xfrm>
          <a:off x="2908300" y="16378555"/>
          <a:ext cx="8890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90805</xdr:rowOff>
    </xdr:from>
    <xdr:to>
      <xdr:col>15</xdr:col>
      <xdr:colOff>50800</xdr:colOff>
      <xdr:row>97</xdr:row>
      <xdr:rowOff>6719</xdr:rowOff>
    </xdr:to>
    <xdr:cxnSp macro="">
      <xdr:nvCxnSpPr>
        <xdr:cNvPr id="236" name="直線コネクタ 235"/>
        <xdr:cNvCxnSpPr/>
      </xdr:nvCxnSpPr>
      <xdr:spPr>
        <a:xfrm flipV="1">
          <a:off x="2019300" y="16378555"/>
          <a:ext cx="8890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164212</xdr:rowOff>
    </xdr:from>
    <xdr:to>
      <xdr:col>10</xdr:col>
      <xdr:colOff>114300</xdr:colOff>
      <xdr:row>97</xdr:row>
      <xdr:rowOff>6719</xdr:rowOff>
    </xdr:to>
    <xdr:cxnSp macro="">
      <xdr:nvCxnSpPr>
        <xdr:cNvPr id="239" name="直線コネクタ 238"/>
        <xdr:cNvCxnSpPr/>
      </xdr:nvCxnSpPr>
      <xdr:spPr>
        <a:xfrm>
          <a:off x="1130300" y="16623412"/>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105868</xdr:rowOff>
    </xdr:from>
    <xdr:to>
      <xdr:col>24</xdr:col>
      <xdr:colOff>114300</xdr:colOff>
      <xdr:row>96</xdr:row>
      <xdr:rowOff>36018</xdr:rowOff>
    </xdr:to>
    <xdr:sp macro="" textlink="">
      <xdr:nvSpPr>
        <xdr:cNvPr id="249" name="楕円 248"/>
        <xdr:cNvSpPr/>
      </xdr:nvSpPr>
      <xdr:spPr>
        <a:xfrm>
          <a:off x="4584700" y="163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128745</xdr:rowOff>
    </xdr:from>
    <xdr:ext cx="599010" cy="259045"/>
    <xdr:sp macro="" textlink="">
      <xdr:nvSpPr>
        <xdr:cNvPr id="250" name="扶助費該当値テキスト"/>
        <xdr:cNvSpPr txBox="1"/>
      </xdr:nvSpPr>
      <xdr:spPr>
        <a:xfrm>
          <a:off x="4686300" y="162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27242</xdr:rowOff>
    </xdr:from>
    <xdr:to>
      <xdr:col>20</xdr:col>
      <xdr:colOff>38100</xdr:colOff>
      <xdr:row>96</xdr:row>
      <xdr:rowOff>128842</xdr:rowOff>
    </xdr:to>
    <xdr:sp macro="" textlink="">
      <xdr:nvSpPr>
        <xdr:cNvPr id="251" name="楕円 250"/>
        <xdr:cNvSpPr/>
      </xdr:nvSpPr>
      <xdr:spPr>
        <a:xfrm>
          <a:off x="3746500" y="164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145369</xdr:rowOff>
    </xdr:from>
    <xdr:ext cx="534377" cy="259045"/>
    <xdr:sp macro="" textlink="">
      <xdr:nvSpPr>
        <xdr:cNvPr id="252" name="テキスト ボックス 251"/>
        <xdr:cNvSpPr txBox="1"/>
      </xdr:nvSpPr>
      <xdr:spPr>
        <a:xfrm>
          <a:off x="3530111" y="162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40005</xdr:rowOff>
    </xdr:from>
    <xdr:to>
      <xdr:col>15</xdr:col>
      <xdr:colOff>101600</xdr:colOff>
      <xdr:row>95</xdr:row>
      <xdr:rowOff>141605</xdr:rowOff>
    </xdr:to>
    <xdr:sp macro="" textlink="">
      <xdr:nvSpPr>
        <xdr:cNvPr id="253" name="楕円 252"/>
        <xdr:cNvSpPr/>
      </xdr:nvSpPr>
      <xdr:spPr>
        <a:xfrm>
          <a:off x="2857500" y="163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158132</xdr:rowOff>
    </xdr:from>
    <xdr:ext cx="599010" cy="259045"/>
    <xdr:sp macro="" textlink="">
      <xdr:nvSpPr>
        <xdr:cNvPr id="254" name="テキスト ボックス 253"/>
        <xdr:cNvSpPr txBox="1"/>
      </xdr:nvSpPr>
      <xdr:spPr>
        <a:xfrm>
          <a:off x="2608795" y="161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127369</xdr:rowOff>
    </xdr:from>
    <xdr:to>
      <xdr:col>10</xdr:col>
      <xdr:colOff>165100</xdr:colOff>
      <xdr:row>97</xdr:row>
      <xdr:rowOff>57519</xdr:rowOff>
    </xdr:to>
    <xdr:sp macro="" textlink="">
      <xdr:nvSpPr>
        <xdr:cNvPr id="255" name="楕円 254"/>
        <xdr:cNvSpPr/>
      </xdr:nvSpPr>
      <xdr:spPr>
        <a:xfrm>
          <a:off x="1968500" y="165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74046</xdr:rowOff>
    </xdr:from>
    <xdr:ext cx="534377" cy="259045"/>
    <xdr:sp macro="" textlink="">
      <xdr:nvSpPr>
        <xdr:cNvPr id="256" name="テキスト ボックス 255"/>
        <xdr:cNvSpPr txBox="1"/>
      </xdr:nvSpPr>
      <xdr:spPr>
        <a:xfrm>
          <a:off x="1752111" y="16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113412</xdr:rowOff>
    </xdr:from>
    <xdr:to>
      <xdr:col>6</xdr:col>
      <xdr:colOff>38100</xdr:colOff>
      <xdr:row>97</xdr:row>
      <xdr:rowOff>43562</xdr:rowOff>
    </xdr:to>
    <xdr:sp macro="" textlink="">
      <xdr:nvSpPr>
        <xdr:cNvPr id="257" name="楕円 256"/>
        <xdr:cNvSpPr/>
      </xdr:nvSpPr>
      <xdr:spPr>
        <a:xfrm>
          <a:off x="1079500" y="165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60089</xdr:rowOff>
    </xdr:from>
    <xdr:ext cx="534377" cy="259045"/>
    <xdr:sp macro="" textlink="">
      <xdr:nvSpPr>
        <xdr:cNvPr id="258" name="テキスト ボックス 257"/>
        <xdr:cNvSpPr txBox="1"/>
      </xdr:nvSpPr>
      <xdr:spPr>
        <a:xfrm>
          <a:off x="863111" y="163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112812</xdr:rowOff>
    </xdr:from>
    <xdr:to>
      <xdr:col>55</xdr:col>
      <xdr:colOff>0</xdr:colOff>
      <xdr:row>37</xdr:row>
      <xdr:rowOff>18662</xdr:rowOff>
    </xdr:to>
    <xdr:cxnSp macro="">
      <xdr:nvCxnSpPr>
        <xdr:cNvPr id="290" name="直線コネクタ 289"/>
        <xdr:cNvCxnSpPr/>
      </xdr:nvCxnSpPr>
      <xdr:spPr>
        <a:xfrm>
          <a:off x="9639300" y="6285012"/>
          <a:ext cx="8382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112812</xdr:rowOff>
    </xdr:from>
    <xdr:to>
      <xdr:col>50</xdr:col>
      <xdr:colOff>114300</xdr:colOff>
      <xdr:row>37</xdr:row>
      <xdr:rowOff>36656</xdr:rowOff>
    </xdr:to>
    <xdr:cxnSp macro="">
      <xdr:nvCxnSpPr>
        <xdr:cNvPr id="293" name="直線コネクタ 292"/>
        <xdr:cNvCxnSpPr/>
      </xdr:nvCxnSpPr>
      <xdr:spPr>
        <a:xfrm flipV="1">
          <a:off x="8750300" y="6285012"/>
          <a:ext cx="889000" cy="9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138111</xdr:rowOff>
    </xdr:from>
    <xdr:to>
      <xdr:col>45</xdr:col>
      <xdr:colOff>177800</xdr:colOff>
      <xdr:row>37</xdr:row>
      <xdr:rowOff>36656</xdr:rowOff>
    </xdr:to>
    <xdr:cxnSp macro="">
      <xdr:nvCxnSpPr>
        <xdr:cNvPr id="296" name="直線コネクタ 295"/>
        <xdr:cNvCxnSpPr/>
      </xdr:nvCxnSpPr>
      <xdr:spPr>
        <a:xfrm>
          <a:off x="7861300" y="5281611"/>
          <a:ext cx="889000" cy="109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138111</xdr:rowOff>
    </xdr:from>
    <xdr:to>
      <xdr:col>41</xdr:col>
      <xdr:colOff>50800</xdr:colOff>
      <xdr:row>36</xdr:row>
      <xdr:rowOff>157150</xdr:rowOff>
    </xdr:to>
    <xdr:cxnSp macro="">
      <xdr:nvCxnSpPr>
        <xdr:cNvPr id="299" name="直線コネクタ 298"/>
        <xdr:cNvCxnSpPr/>
      </xdr:nvCxnSpPr>
      <xdr:spPr>
        <a:xfrm flipV="1">
          <a:off x="6972300" y="5281611"/>
          <a:ext cx="889000" cy="10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68753</xdr:rowOff>
    </xdr:from>
    <xdr:ext cx="534377" cy="259045"/>
    <xdr:sp macro="" textlink="">
      <xdr:nvSpPr>
        <xdr:cNvPr id="303" name="テキスト ボックス 302"/>
        <xdr:cNvSpPr txBox="1"/>
      </xdr:nvSpPr>
      <xdr:spPr>
        <a:xfrm>
          <a:off x="6705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139312</xdr:rowOff>
    </xdr:from>
    <xdr:to>
      <xdr:col>55</xdr:col>
      <xdr:colOff>50800</xdr:colOff>
      <xdr:row>37</xdr:row>
      <xdr:rowOff>69462</xdr:rowOff>
    </xdr:to>
    <xdr:sp macro="" textlink="">
      <xdr:nvSpPr>
        <xdr:cNvPr id="309" name="楕円 308"/>
        <xdr:cNvSpPr/>
      </xdr:nvSpPr>
      <xdr:spPr>
        <a:xfrm>
          <a:off x="10426700" y="63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117739</xdr:rowOff>
    </xdr:from>
    <xdr:ext cx="534377" cy="259045"/>
    <xdr:sp macro="" textlink="">
      <xdr:nvSpPr>
        <xdr:cNvPr id="310" name="補助費等該当値テキスト"/>
        <xdr:cNvSpPr txBox="1"/>
      </xdr:nvSpPr>
      <xdr:spPr>
        <a:xfrm>
          <a:off x="10528300" y="62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62012</xdr:rowOff>
    </xdr:from>
    <xdr:to>
      <xdr:col>50</xdr:col>
      <xdr:colOff>165100</xdr:colOff>
      <xdr:row>36</xdr:row>
      <xdr:rowOff>163612</xdr:rowOff>
    </xdr:to>
    <xdr:sp macro="" textlink="">
      <xdr:nvSpPr>
        <xdr:cNvPr id="311" name="楕円 310"/>
        <xdr:cNvSpPr/>
      </xdr:nvSpPr>
      <xdr:spPr>
        <a:xfrm>
          <a:off x="9588500" y="62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154739</xdr:rowOff>
    </xdr:from>
    <xdr:ext cx="534377" cy="259045"/>
    <xdr:sp macro="" textlink="">
      <xdr:nvSpPr>
        <xdr:cNvPr id="312" name="テキスト ボックス 311"/>
        <xdr:cNvSpPr txBox="1"/>
      </xdr:nvSpPr>
      <xdr:spPr>
        <a:xfrm>
          <a:off x="9372111" y="63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157306</xdr:rowOff>
    </xdr:from>
    <xdr:to>
      <xdr:col>46</xdr:col>
      <xdr:colOff>38100</xdr:colOff>
      <xdr:row>37</xdr:row>
      <xdr:rowOff>87456</xdr:rowOff>
    </xdr:to>
    <xdr:sp macro="" textlink="">
      <xdr:nvSpPr>
        <xdr:cNvPr id="313" name="楕円 312"/>
        <xdr:cNvSpPr/>
      </xdr:nvSpPr>
      <xdr:spPr>
        <a:xfrm>
          <a:off x="8699500" y="63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78583</xdr:rowOff>
    </xdr:from>
    <xdr:ext cx="534377" cy="259045"/>
    <xdr:sp macro="" textlink="">
      <xdr:nvSpPr>
        <xdr:cNvPr id="314" name="テキスト ボックス 313"/>
        <xdr:cNvSpPr txBox="1"/>
      </xdr:nvSpPr>
      <xdr:spPr>
        <a:xfrm>
          <a:off x="8483111" y="64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87311</xdr:rowOff>
    </xdr:from>
    <xdr:to>
      <xdr:col>41</xdr:col>
      <xdr:colOff>101600</xdr:colOff>
      <xdr:row>31</xdr:row>
      <xdr:rowOff>17461</xdr:rowOff>
    </xdr:to>
    <xdr:sp macro="" textlink="">
      <xdr:nvSpPr>
        <xdr:cNvPr id="315" name="楕円 314"/>
        <xdr:cNvSpPr/>
      </xdr:nvSpPr>
      <xdr:spPr>
        <a:xfrm>
          <a:off x="7810500" y="52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8588</xdr:rowOff>
    </xdr:from>
    <xdr:ext cx="599010" cy="259045"/>
    <xdr:sp macro="" textlink="">
      <xdr:nvSpPr>
        <xdr:cNvPr id="316" name="テキスト ボックス 315"/>
        <xdr:cNvSpPr txBox="1"/>
      </xdr:nvSpPr>
      <xdr:spPr>
        <a:xfrm>
          <a:off x="7561795" y="53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106350</xdr:rowOff>
    </xdr:from>
    <xdr:to>
      <xdr:col>36</xdr:col>
      <xdr:colOff>165100</xdr:colOff>
      <xdr:row>37</xdr:row>
      <xdr:rowOff>36500</xdr:rowOff>
    </xdr:to>
    <xdr:sp macro="" textlink="">
      <xdr:nvSpPr>
        <xdr:cNvPr id="317" name="楕円 316"/>
        <xdr:cNvSpPr/>
      </xdr:nvSpPr>
      <xdr:spPr>
        <a:xfrm>
          <a:off x="6921500" y="62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53027</xdr:rowOff>
    </xdr:from>
    <xdr:ext cx="534377" cy="259045"/>
    <xdr:sp macro="" textlink="">
      <xdr:nvSpPr>
        <xdr:cNvPr id="318" name="テキスト ボックス 317"/>
        <xdr:cNvSpPr txBox="1"/>
      </xdr:nvSpPr>
      <xdr:spPr>
        <a:xfrm>
          <a:off x="6705111" y="6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72511</xdr:rowOff>
    </xdr:from>
    <xdr:to>
      <xdr:col>55</xdr:col>
      <xdr:colOff>0</xdr:colOff>
      <xdr:row>57</xdr:row>
      <xdr:rowOff>132652</xdr:rowOff>
    </xdr:to>
    <xdr:cxnSp macro="">
      <xdr:nvCxnSpPr>
        <xdr:cNvPr id="349" name="直線コネクタ 348"/>
        <xdr:cNvCxnSpPr/>
      </xdr:nvCxnSpPr>
      <xdr:spPr>
        <a:xfrm flipV="1">
          <a:off x="9639300" y="9502261"/>
          <a:ext cx="838200" cy="40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132652</xdr:rowOff>
    </xdr:from>
    <xdr:to>
      <xdr:col>50</xdr:col>
      <xdr:colOff>114300</xdr:colOff>
      <xdr:row>58</xdr:row>
      <xdr:rowOff>29411</xdr:rowOff>
    </xdr:to>
    <xdr:cxnSp macro="">
      <xdr:nvCxnSpPr>
        <xdr:cNvPr id="352" name="直線コネクタ 351"/>
        <xdr:cNvCxnSpPr/>
      </xdr:nvCxnSpPr>
      <xdr:spPr>
        <a:xfrm flipV="1">
          <a:off x="8750300" y="9905302"/>
          <a:ext cx="889000" cy="6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101785</xdr:rowOff>
    </xdr:from>
    <xdr:to>
      <xdr:col>45</xdr:col>
      <xdr:colOff>177800</xdr:colOff>
      <xdr:row>58</xdr:row>
      <xdr:rowOff>29411</xdr:rowOff>
    </xdr:to>
    <xdr:cxnSp macro="">
      <xdr:nvCxnSpPr>
        <xdr:cNvPr id="355" name="直線コネクタ 354"/>
        <xdr:cNvCxnSpPr/>
      </xdr:nvCxnSpPr>
      <xdr:spPr>
        <a:xfrm>
          <a:off x="7861300" y="9702985"/>
          <a:ext cx="889000" cy="27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101785</xdr:rowOff>
    </xdr:from>
    <xdr:to>
      <xdr:col>41</xdr:col>
      <xdr:colOff>50800</xdr:colOff>
      <xdr:row>57</xdr:row>
      <xdr:rowOff>46418</xdr:rowOff>
    </xdr:to>
    <xdr:cxnSp macro="">
      <xdr:nvCxnSpPr>
        <xdr:cNvPr id="358" name="直線コネクタ 357"/>
        <xdr:cNvCxnSpPr/>
      </xdr:nvCxnSpPr>
      <xdr:spPr>
        <a:xfrm flipV="1">
          <a:off x="6972300" y="9702985"/>
          <a:ext cx="889000" cy="1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21711</xdr:rowOff>
    </xdr:from>
    <xdr:to>
      <xdr:col>55</xdr:col>
      <xdr:colOff>50800</xdr:colOff>
      <xdr:row>55</xdr:row>
      <xdr:rowOff>123311</xdr:rowOff>
    </xdr:to>
    <xdr:sp macro="" textlink="">
      <xdr:nvSpPr>
        <xdr:cNvPr id="368" name="楕円 367"/>
        <xdr:cNvSpPr/>
      </xdr:nvSpPr>
      <xdr:spPr>
        <a:xfrm>
          <a:off x="10426700" y="94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44588</xdr:rowOff>
    </xdr:from>
    <xdr:ext cx="599010" cy="259045"/>
    <xdr:sp macro="" textlink="">
      <xdr:nvSpPr>
        <xdr:cNvPr id="369" name="普通建設事業費該当値テキスト"/>
        <xdr:cNvSpPr txBox="1"/>
      </xdr:nvSpPr>
      <xdr:spPr>
        <a:xfrm>
          <a:off x="10528300" y="930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81852</xdr:rowOff>
    </xdr:from>
    <xdr:to>
      <xdr:col>50</xdr:col>
      <xdr:colOff>165100</xdr:colOff>
      <xdr:row>58</xdr:row>
      <xdr:rowOff>12002</xdr:rowOff>
    </xdr:to>
    <xdr:sp macro="" textlink="">
      <xdr:nvSpPr>
        <xdr:cNvPr id="370" name="楕円 369"/>
        <xdr:cNvSpPr/>
      </xdr:nvSpPr>
      <xdr:spPr>
        <a:xfrm>
          <a:off x="9588500" y="98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3129</xdr:rowOff>
    </xdr:from>
    <xdr:ext cx="534377" cy="259045"/>
    <xdr:sp macro="" textlink="">
      <xdr:nvSpPr>
        <xdr:cNvPr id="371" name="テキスト ボックス 370"/>
        <xdr:cNvSpPr txBox="1"/>
      </xdr:nvSpPr>
      <xdr:spPr>
        <a:xfrm>
          <a:off x="9372111" y="99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150061</xdr:rowOff>
    </xdr:from>
    <xdr:to>
      <xdr:col>46</xdr:col>
      <xdr:colOff>38100</xdr:colOff>
      <xdr:row>58</xdr:row>
      <xdr:rowOff>80211</xdr:rowOff>
    </xdr:to>
    <xdr:sp macro="" textlink="">
      <xdr:nvSpPr>
        <xdr:cNvPr id="372" name="楕円 371"/>
        <xdr:cNvSpPr/>
      </xdr:nvSpPr>
      <xdr:spPr>
        <a:xfrm>
          <a:off x="8699500" y="99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71338</xdr:rowOff>
    </xdr:from>
    <xdr:ext cx="534377" cy="259045"/>
    <xdr:sp macro="" textlink="">
      <xdr:nvSpPr>
        <xdr:cNvPr id="373" name="テキスト ボックス 372"/>
        <xdr:cNvSpPr txBox="1"/>
      </xdr:nvSpPr>
      <xdr:spPr>
        <a:xfrm>
          <a:off x="8483111" y="100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50985</xdr:rowOff>
    </xdr:from>
    <xdr:to>
      <xdr:col>41</xdr:col>
      <xdr:colOff>101600</xdr:colOff>
      <xdr:row>56</xdr:row>
      <xdr:rowOff>152585</xdr:rowOff>
    </xdr:to>
    <xdr:sp macro="" textlink="">
      <xdr:nvSpPr>
        <xdr:cNvPr id="374" name="楕円 373"/>
        <xdr:cNvSpPr/>
      </xdr:nvSpPr>
      <xdr:spPr>
        <a:xfrm>
          <a:off x="7810500" y="96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169112</xdr:rowOff>
    </xdr:from>
    <xdr:ext cx="534377" cy="259045"/>
    <xdr:sp macro="" textlink="">
      <xdr:nvSpPr>
        <xdr:cNvPr id="375" name="テキスト ボックス 374"/>
        <xdr:cNvSpPr txBox="1"/>
      </xdr:nvSpPr>
      <xdr:spPr>
        <a:xfrm>
          <a:off x="7594111" y="94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167068</xdr:rowOff>
    </xdr:from>
    <xdr:to>
      <xdr:col>36</xdr:col>
      <xdr:colOff>165100</xdr:colOff>
      <xdr:row>57</xdr:row>
      <xdr:rowOff>97218</xdr:rowOff>
    </xdr:to>
    <xdr:sp macro="" textlink="">
      <xdr:nvSpPr>
        <xdr:cNvPr id="376" name="楕円 375"/>
        <xdr:cNvSpPr/>
      </xdr:nvSpPr>
      <xdr:spPr>
        <a:xfrm>
          <a:off x="6921500" y="97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88345</xdr:rowOff>
    </xdr:from>
    <xdr:ext cx="534377" cy="259045"/>
    <xdr:sp macro="" textlink="">
      <xdr:nvSpPr>
        <xdr:cNvPr id="377" name="テキスト ボックス 376"/>
        <xdr:cNvSpPr txBox="1"/>
      </xdr:nvSpPr>
      <xdr:spPr>
        <a:xfrm>
          <a:off x="6705111" y="98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108861</xdr:rowOff>
    </xdr:from>
    <xdr:to>
      <xdr:col>55</xdr:col>
      <xdr:colOff>0</xdr:colOff>
      <xdr:row>78</xdr:row>
      <xdr:rowOff>115981</xdr:rowOff>
    </xdr:to>
    <xdr:cxnSp macro="">
      <xdr:nvCxnSpPr>
        <xdr:cNvPr id="408" name="直線コネクタ 407"/>
        <xdr:cNvCxnSpPr/>
      </xdr:nvCxnSpPr>
      <xdr:spPr>
        <a:xfrm flipV="1">
          <a:off x="9639300" y="12967611"/>
          <a:ext cx="838200" cy="5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9" name="普通建設事業費 （ うち新規整備　）平均値テキスト"/>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115981</xdr:rowOff>
    </xdr:from>
    <xdr:to>
      <xdr:col>50</xdr:col>
      <xdr:colOff>114300</xdr:colOff>
      <xdr:row>79</xdr:row>
      <xdr:rowOff>56784</xdr:rowOff>
    </xdr:to>
    <xdr:cxnSp macro="">
      <xdr:nvCxnSpPr>
        <xdr:cNvPr id="411" name="直線コネクタ 410"/>
        <xdr:cNvCxnSpPr/>
      </xdr:nvCxnSpPr>
      <xdr:spPr>
        <a:xfrm flipV="1">
          <a:off x="8750300" y="13489081"/>
          <a:ext cx="889000" cy="1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3084</xdr:rowOff>
    </xdr:from>
    <xdr:to>
      <xdr:col>45</xdr:col>
      <xdr:colOff>177800</xdr:colOff>
      <xdr:row>79</xdr:row>
      <xdr:rowOff>56784</xdr:rowOff>
    </xdr:to>
    <xdr:cxnSp macro="">
      <xdr:nvCxnSpPr>
        <xdr:cNvPr id="414" name="直線コネクタ 413"/>
        <xdr:cNvCxnSpPr/>
      </xdr:nvCxnSpPr>
      <xdr:spPr>
        <a:xfrm>
          <a:off x="7861300" y="13376184"/>
          <a:ext cx="889000" cy="22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146732</xdr:rowOff>
    </xdr:from>
    <xdr:to>
      <xdr:col>41</xdr:col>
      <xdr:colOff>50800</xdr:colOff>
      <xdr:row>78</xdr:row>
      <xdr:rowOff>3084</xdr:rowOff>
    </xdr:to>
    <xdr:cxnSp macro="">
      <xdr:nvCxnSpPr>
        <xdr:cNvPr id="417" name="直線コネクタ 416"/>
        <xdr:cNvCxnSpPr/>
      </xdr:nvCxnSpPr>
      <xdr:spPr>
        <a:xfrm>
          <a:off x="6972300" y="13348382"/>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58061</xdr:rowOff>
    </xdr:from>
    <xdr:to>
      <xdr:col>55</xdr:col>
      <xdr:colOff>50800</xdr:colOff>
      <xdr:row>75</xdr:row>
      <xdr:rowOff>159662</xdr:rowOff>
    </xdr:to>
    <xdr:sp macro="" textlink="">
      <xdr:nvSpPr>
        <xdr:cNvPr id="427" name="楕円 426"/>
        <xdr:cNvSpPr/>
      </xdr:nvSpPr>
      <xdr:spPr>
        <a:xfrm>
          <a:off x="10426700" y="12916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80938</xdr:rowOff>
    </xdr:from>
    <xdr:ext cx="534377" cy="259045"/>
    <xdr:sp macro="" textlink="">
      <xdr:nvSpPr>
        <xdr:cNvPr id="428" name="普通建設事業費 （ うち新規整備　）該当値テキスト"/>
        <xdr:cNvSpPr txBox="1"/>
      </xdr:nvSpPr>
      <xdr:spPr>
        <a:xfrm>
          <a:off x="10528300"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65181</xdr:rowOff>
    </xdr:from>
    <xdr:to>
      <xdr:col>50</xdr:col>
      <xdr:colOff>165100</xdr:colOff>
      <xdr:row>78</xdr:row>
      <xdr:rowOff>166781</xdr:rowOff>
    </xdr:to>
    <xdr:sp macro="" textlink="">
      <xdr:nvSpPr>
        <xdr:cNvPr id="429" name="楕円 428"/>
        <xdr:cNvSpPr/>
      </xdr:nvSpPr>
      <xdr:spPr>
        <a:xfrm>
          <a:off x="9588500" y="134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157908</xdr:rowOff>
    </xdr:from>
    <xdr:ext cx="534377" cy="259045"/>
    <xdr:sp macro="" textlink="">
      <xdr:nvSpPr>
        <xdr:cNvPr id="430" name="テキスト ボックス 429"/>
        <xdr:cNvSpPr txBox="1"/>
      </xdr:nvSpPr>
      <xdr:spPr>
        <a:xfrm>
          <a:off x="9372111" y="135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5984</xdr:rowOff>
    </xdr:from>
    <xdr:to>
      <xdr:col>46</xdr:col>
      <xdr:colOff>38100</xdr:colOff>
      <xdr:row>79</xdr:row>
      <xdr:rowOff>107584</xdr:rowOff>
    </xdr:to>
    <xdr:sp macro="" textlink="">
      <xdr:nvSpPr>
        <xdr:cNvPr id="431" name="楕円 430"/>
        <xdr:cNvSpPr/>
      </xdr:nvSpPr>
      <xdr:spPr>
        <a:xfrm>
          <a:off x="8699500" y="135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98711</xdr:rowOff>
    </xdr:from>
    <xdr:ext cx="469744" cy="259045"/>
    <xdr:sp macro="" textlink="">
      <xdr:nvSpPr>
        <xdr:cNvPr id="432" name="テキスト ボックス 431"/>
        <xdr:cNvSpPr txBox="1"/>
      </xdr:nvSpPr>
      <xdr:spPr>
        <a:xfrm>
          <a:off x="8515428" y="136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123734</xdr:rowOff>
    </xdr:from>
    <xdr:to>
      <xdr:col>41</xdr:col>
      <xdr:colOff>101600</xdr:colOff>
      <xdr:row>78</xdr:row>
      <xdr:rowOff>53884</xdr:rowOff>
    </xdr:to>
    <xdr:sp macro="" textlink="">
      <xdr:nvSpPr>
        <xdr:cNvPr id="433" name="楕円 432"/>
        <xdr:cNvSpPr/>
      </xdr:nvSpPr>
      <xdr:spPr>
        <a:xfrm>
          <a:off x="7810500" y="133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70411</xdr:rowOff>
    </xdr:from>
    <xdr:ext cx="534377" cy="259045"/>
    <xdr:sp macro="" textlink="">
      <xdr:nvSpPr>
        <xdr:cNvPr id="434" name="テキスト ボックス 433"/>
        <xdr:cNvSpPr txBox="1"/>
      </xdr:nvSpPr>
      <xdr:spPr>
        <a:xfrm>
          <a:off x="7594111" y="1310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95932</xdr:rowOff>
    </xdr:from>
    <xdr:to>
      <xdr:col>36</xdr:col>
      <xdr:colOff>165100</xdr:colOff>
      <xdr:row>78</xdr:row>
      <xdr:rowOff>26082</xdr:rowOff>
    </xdr:to>
    <xdr:sp macro="" textlink="">
      <xdr:nvSpPr>
        <xdr:cNvPr id="435" name="楕円 434"/>
        <xdr:cNvSpPr/>
      </xdr:nvSpPr>
      <xdr:spPr>
        <a:xfrm>
          <a:off x="6921500" y="13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42609</xdr:rowOff>
    </xdr:from>
    <xdr:ext cx="534377" cy="259045"/>
    <xdr:sp macro="" textlink="">
      <xdr:nvSpPr>
        <xdr:cNvPr id="436" name="テキスト ボックス 435"/>
        <xdr:cNvSpPr txBox="1"/>
      </xdr:nvSpPr>
      <xdr:spPr>
        <a:xfrm>
          <a:off x="6705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86652</xdr:rowOff>
    </xdr:from>
    <xdr:to>
      <xdr:col>55</xdr:col>
      <xdr:colOff>0</xdr:colOff>
      <xdr:row>97</xdr:row>
      <xdr:rowOff>65100</xdr:rowOff>
    </xdr:to>
    <xdr:cxnSp macro="">
      <xdr:nvCxnSpPr>
        <xdr:cNvPr id="465" name="直線コネクタ 464"/>
        <xdr:cNvCxnSpPr/>
      </xdr:nvCxnSpPr>
      <xdr:spPr>
        <a:xfrm flipV="1">
          <a:off x="9639300" y="16545852"/>
          <a:ext cx="838200" cy="1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65100</xdr:rowOff>
    </xdr:from>
    <xdr:to>
      <xdr:col>50</xdr:col>
      <xdr:colOff>114300</xdr:colOff>
      <xdr:row>97</xdr:row>
      <xdr:rowOff>76036</xdr:rowOff>
    </xdr:to>
    <xdr:cxnSp macro="">
      <xdr:nvCxnSpPr>
        <xdr:cNvPr id="468" name="直線コネクタ 467"/>
        <xdr:cNvCxnSpPr/>
      </xdr:nvCxnSpPr>
      <xdr:spPr>
        <a:xfrm flipV="1">
          <a:off x="8750300" y="16695750"/>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158852</xdr:rowOff>
    </xdr:from>
    <xdr:to>
      <xdr:col>45</xdr:col>
      <xdr:colOff>177800</xdr:colOff>
      <xdr:row>97</xdr:row>
      <xdr:rowOff>76036</xdr:rowOff>
    </xdr:to>
    <xdr:cxnSp macro="">
      <xdr:nvCxnSpPr>
        <xdr:cNvPr id="471" name="直線コネクタ 470"/>
        <xdr:cNvCxnSpPr/>
      </xdr:nvCxnSpPr>
      <xdr:spPr>
        <a:xfrm>
          <a:off x="7861300" y="16446602"/>
          <a:ext cx="889000" cy="2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158852</xdr:rowOff>
    </xdr:from>
    <xdr:to>
      <xdr:col>41</xdr:col>
      <xdr:colOff>50800</xdr:colOff>
      <xdr:row>97</xdr:row>
      <xdr:rowOff>15151</xdr:rowOff>
    </xdr:to>
    <xdr:cxnSp macro="">
      <xdr:nvCxnSpPr>
        <xdr:cNvPr id="474" name="直線コネクタ 473"/>
        <xdr:cNvCxnSpPr/>
      </xdr:nvCxnSpPr>
      <xdr:spPr>
        <a:xfrm flipV="1">
          <a:off x="6972300" y="16446602"/>
          <a:ext cx="889000" cy="19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35852</xdr:rowOff>
    </xdr:from>
    <xdr:to>
      <xdr:col>55</xdr:col>
      <xdr:colOff>50800</xdr:colOff>
      <xdr:row>96</xdr:row>
      <xdr:rowOff>137452</xdr:rowOff>
    </xdr:to>
    <xdr:sp macro="" textlink="">
      <xdr:nvSpPr>
        <xdr:cNvPr id="484" name="楕円 483"/>
        <xdr:cNvSpPr/>
      </xdr:nvSpPr>
      <xdr:spPr>
        <a:xfrm>
          <a:off x="10426700" y="164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14279</xdr:rowOff>
    </xdr:from>
    <xdr:ext cx="534377" cy="259045"/>
    <xdr:sp macro="" textlink="">
      <xdr:nvSpPr>
        <xdr:cNvPr id="485" name="普通建設事業費 （ うち更新整備　）該当値テキスト"/>
        <xdr:cNvSpPr txBox="1"/>
      </xdr:nvSpPr>
      <xdr:spPr>
        <a:xfrm>
          <a:off x="10528300" y="164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14300</xdr:rowOff>
    </xdr:from>
    <xdr:to>
      <xdr:col>50</xdr:col>
      <xdr:colOff>165100</xdr:colOff>
      <xdr:row>97</xdr:row>
      <xdr:rowOff>115900</xdr:rowOff>
    </xdr:to>
    <xdr:sp macro="" textlink="">
      <xdr:nvSpPr>
        <xdr:cNvPr id="486" name="楕円 485"/>
        <xdr:cNvSpPr/>
      </xdr:nvSpPr>
      <xdr:spPr>
        <a:xfrm>
          <a:off x="9588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107027</xdr:rowOff>
    </xdr:from>
    <xdr:ext cx="534377" cy="259045"/>
    <xdr:sp macro="" textlink="">
      <xdr:nvSpPr>
        <xdr:cNvPr id="487" name="テキスト ボックス 486"/>
        <xdr:cNvSpPr txBox="1"/>
      </xdr:nvSpPr>
      <xdr:spPr>
        <a:xfrm>
          <a:off x="9372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25236</xdr:rowOff>
    </xdr:from>
    <xdr:to>
      <xdr:col>46</xdr:col>
      <xdr:colOff>38100</xdr:colOff>
      <xdr:row>97</xdr:row>
      <xdr:rowOff>126836</xdr:rowOff>
    </xdr:to>
    <xdr:sp macro="" textlink="">
      <xdr:nvSpPr>
        <xdr:cNvPr id="488" name="楕円 487"/>
        <xdr:cNvSpPr/>
      </xdr:nvSpPr>
      <xdr:spPr>
        <a:xfrm>
          <a:off x="8699500" y="166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117963</xdr:rowOff>
    </xdr:from>
    <xdr:ext cx="534377" cy="259045"/>
    <xdr:sp macro="" textlink="">
      <xdr:nvSpPr>
        <xdr:cNvPr id="489" name="テキスト ボックス 488"/>
        <xdr:cNvSpPr txBox="1"/>
      </xdr:nvSpPr>
      <xdr:spPr>
        <a:xfrm>
          <a:off x="8483111" y="1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108052</xdr:rowOff>
    </xdr:from>
    <xdr:to>
      <xdr:col>41</xdr:col>
      <xdr:colOff>101600</xdr:colOff>
      <xdr:row>96</xdr:row>
      <xdr:rowOff>38202</xdr:rowOff>
    </xdr:to>
    <xdr:sp macro="" textlink="">
      <xdr:nvSpPr>
        <xdr:cNvPr id="490" name="楕円 489"/>
        <xdr:cNvSpPr/>
      </xdr:nvSpPr>
      <xdr:spPr>
        <a:xfrm>
          <a:off x="7810500" y="163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54729</xdr:rowOff>
    </xdr:from>
    <xdr:ext cx="534377" cy="259045"/>
    <xdr:sp macro="" textlink="">
      <xdr:nvSpPr>
        <xdr:cNvPr id="491" name="テキスト ボックス 490"/>
        <xdr:cNvSpPr txBox="1"/>
      </xdr:nvSpPr>
      <xdr:spPr>
        <a:xfrm>
          <a:off x="7594111" y="1617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135801</xdr:rowOff>
    </xdr:from>
    <xdr:to>
      <xdr:col>36</xdr:col>
      <xdr:colOff>165100</xdr:colOff>
      <xdr:row>97</xdr:row>
      <xdr:rowOff>65951</xdr:rowOff>
    </xdr:to>
    <xdr:sp macro="" textlink="">
      <xdr:nvSpPr>
        <xdr:cNvPr id="492" name="楕円 491"/>
        <xdr:cNvSpPr/>
      </xdr:nvSpPr>
      <xdr:spPr>
        <a:xfrm>
          <a:off x="6921500" y="165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57078</xdr:rowOff>
    </xdr:from>
    <xdr:ext cx="534377" cy="259045"/>
    <xdr:sp macro="" textlink="">
      <xdr:nvSpPr>
        <xdr:cNvPr id="493" name="テキスト ボックス 492"/>
        <xdr:cNvSpPr txBox="1"/>
      </xdr:nvSpPr>
      <xdr:spPr>
        <a:xfrm>
          <a:off x="6705111" y="166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18352</xdr:rowOff>
    </xdr:from>
    <xdr:to>
      <xdr:col>85</xdr:col>
      <xdr:colOff>127000</xdr:colOff>
      <xdr:row>39</xdr:row>
      <xdr:rowOff>44450</xdr:rowOff>
    </xdr:to>
    <xdr:cxnSp macro="">
      <xdr:nvCxnSpPr>
        <xdr:cNvPr id="522" name="直線コネクタ 521"/>
        <xdr:cNvCxnSpPr/>
      </xdr:nvCxnSpPr>
      <xdr:spPr>
        <a:xfrm flipV="1">
          <a:off x="15481300" y="6704902"/>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113830</xdr:rowOff>
    </xdr:from>
    <xdr:to>
      <xdr:col>76</xdr:col>
      <xdr:colOff>114300</xdr:colOff>
      <xdr:row>39</xdr:row>
      <xdr:rowOff>44450</xdr:rowOff>
    </xdr:to>
    <xdr:cxnSp macro="">
      <xdr:nvCxnSpPr>
        <xdr:cNvPr id="528" name="直線コネクタ 527"/>
        <xdr:cNvCxnSpPr/>
      </xdr:nvCxnSpPr>
      <xdr:spPr>
        <a:xfrm>
          <a:off x="13703300" y="6628930"/>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65481</xdr:rowOff>
    </xdr:from>
    <xdr:to>
      <xdr:col>71</xdr:col>
      <xdr:colOff>177800</xdr:colOff>
      <xdr:row>38</xdr:row>
      <xdr:rowOff>113830</xdr:rowOff>
    </xdr:to>
    <xdr:cxnSp macro="">
      <xdr:nvCxnSpPr>
        <xdr:cNvPr id="531" name="直線コネクタ 530"/>
        <xdr:cNvCxnSpPr/>
      </xdr:nvCxnSpPr>
      <xdr:spPr>
        <a:xfrm>
          <a:off x="12814300" y="6409131"/>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13606</xdr:rowOff>
    </xdr:from>
    <xdr:ext cx="469744" cy="259045"/>
    <xdr:sp macro="" textlink="">
      <xdr:nvSpPr>
        <xdr:cNvPr id="535" name="テキスト ボックス 534"/>
        <xdr:cNvSpPr txBox="1"/>
      </xdr:nvSpPr>
      <xdr:spPr>
        <a:xfrm>
          <a:off x="12579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139002</xdr:rowOff>
    </xdr:from>
    <xdr:to>
      <xdr:col>85</xdr:col>
      <xdr:colOff>177800</xdr:colOff>
      <xdr:row>39</xdr:row>
      <xdr:rowOff>69152</xdr:rowOff>
    </xdr:to>
    <xdr:sp macro="" textlink="">
      <xdr:nvSpPr>
        <xdr:cNvPr id="541" name="楕円 540"/>
        <xdr:cNvSpPr/>
      </xdr:nvSpPr>
      <xdr:spPr>
        <a:xfrm>
          <a:off x="162687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53929</xdr:rowOff>
    </xdr:from>
    <xdr:ext cx="378565" cy="259045"/>
    <xdr:sp macro="" textlink="">
      <xdr:nvSpPr>
        <xdr:cNvPr id="542" name="災害復旧事業費該当値テキスト"/>
        <xdr:cNvSpPr txBox="1"/>
      </xdr:nvSpPr>
      <xdr:spPr>
        <a:xfrm>
          <a:off x="16370300" y="656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63030</xdr:rowOff>
    </xdr:from>
    <xdr:to>
      <xdr:col>72</xdr:col>
      <xdr:colOff>38100</xdr:colOff>
      <xdr:row>38</xdr:row>
      <xdr:rowOff>164630</xdr:rowOff>
    </xdr:to>
    <xdr:sp macro="" textlink="">
      <xdr:nvSpPr>
        <xdr:cNvPr id="547" name="楕円 546"/>
        <xdr:cNvSpPr/>
      </xdr:nvSpPr>
      <xdr:spPr>
        <a:xfrm>
          <a:off x="13652500" y="65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155757</xdr:rowOff>
    </xdr:from>
    <xdr:ext cx="469744" cy="259045"/>
    <xdr:sp macro="" textlink="">
      <xdr:nvSpPr>
        <xdr:cNvPr id="548" name="テキスト ボックス 547"/>
        <xdr:cNvSpPr txBox="1"/>
      </xdr:nvSpPr>
      <xdr:spPr>
        <a:xfrm>
          <a:off x="13468428" y="66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14681</xdr:rowOff>
    </xdr:from>
    <xdr:to>
      <xdr:col>67</xdr:col>
      <xdr:colOff>101600</xdr:colOff>
      <xdr:row>37</xdr:row>
      <xdr:rowOff>116281</xdr:rowOff>
    </xdr:to>
    <xdr:sp macro="" textlink="">
      <xdr:nvSpPr>
        <xdr:cNvPr id="549" name="楕円 548"/>
        <xdr:cNvSpPr/>
      </xdr:nvSpPr>
      <xdr:spPr>
        <a:xfrm>
          <a:off x="12763500" y="63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132808</xdr:rowOff>
    </xdr:from>
    <xdr:ext cx="469744" cy="259045"/>
    <xdr:sp macro="" textlink="">
      <xdr:nvSpPr>
        <xdr:cNvPr id="550" name="テキスト ボックス 549"/>
        <xdr:cNvSpPr txBox="1"/>
      </xdr:nvSpPr>
      <xdr:spPr>
        <a:xfrm>
          <a:off x="12579428" y="613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32728</xdr:rowOff>
    </xdr:from>
    <xdr:to>
      <xdr:col>85</xdr:col>
      <xdr:colOff>127000</xdr:colOff>
      <xdr:row>76</xdr:row>
      <xdr:rowOff>36055</xdr:rowOff>
    </xdr:to>
    <xdr:cxnSp macro="">
      <xdr:nvCxnSpPr>
        <xdr:cNvPr id="628" name="直線コネクタ 627"/>
        <xdr:cNvCxnSpPr/>
      </xdr:nvCxnSpPr>
      <xdr:spPr>
        <a:xfrm flipV="1">
          <a:off x="15481300" y="13062928"/>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36055</xdr:rowOff>
    </xdr:from>
    <xdr:to>
      <xdr:col>81</xdr:col>
      <xdr:colOff>50800</xdr:colOff>
      <xdr:row>76</xdr:row>
      <xdr:rowOff>53924</xdr:rowOff>
    </xdr:to>
    <xdr:cxnSp macro="">
      <xdr:nvCxnSpPr>
        <xdr:cNvPr id="631" name="直線コネクタ 630"/>
        <xdr:cNvCxnSpPr/>
      </xdr:nvCxnSpPr>
      <xdr:spPr>
        <a:xfrm flipV="1">
          <a:off x="14592300" y="1306625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53924</xdr:rowOff>
    </xdr:from>
    <xdr:to>
      <xdr:col>76</xdr:col>
      <xdr:colOff>114300</xdr:colOff>
      <xdr:row>76</xdr:row>
      <xdr:rowOff>83032</xdr:rowOff>
    </xdr:to>
    <xdr:cxnSp macro="">
      <xdr:nvCxnSpPr>
        <xdr:cNvPr id="634" name="直線コネクタ 633"/>
        <xdr:cNvCxnSpPr/>
      </xdr:nvCxnSpPr>
      <xdr:spPr>
        <a:xfrm flipV="1">
          <a:off x="13703300" y="130841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82765</xdr:rowOff>
    </xdr:from>
    <xdr:to>
      <xdr:col>71</xdr:col>
      <xdr:colOff>177800</xdr:colOff>
      <xdr:row>76</xdr:row>
      <xdr:rowOff>83032</xdr:rowOff>
    </xdr:to>
    <xdr:cxnSp macro="">
      <xdr:nvCxnSpPr>
        <xdr:cNvPr id="637" name="直線コネクタ 636"/>
        <xdr:cNvCxnSpPr/>
      </xdr:nvCxnSpPr>
      <xdr:spPr>
        <a:xfrm>
          <a:off x="12814300" y="13112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153378</xdr:rowOff>
    </xdr:from>
    <xdr:to>
      <xdr:col>85</xdr:col>
      <xdr:colOff>177800</xdr:colOff>
      <xdr:row>76</xdr:row>
      <xdr:rowOff>83528</xdr:rowOff>
    </xdr:to>
    <xdr:sp macro="" textlink="">
      <xdr:nvSpPr>
        <xdr:cNvPr id="647" name="楕円 646"/>
        <xdr:cNvSpPr/>
      </xdr:nvSpPr>
      <xdr:spPr>
        <a:xfrm>
          <a:off x="16268700" y="130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131805</xdr:rowOff>
    </xdr:from>
    <xdr:ext cx="534377" cy="259045"/>
    <xdr:sp macro="" textlink="">
      <xdr:nvSpPr>
        <xdr:cNvPr id="648" name="公債費該当値テキスト"/>
        <xdr:cNvSpPr txBox="1"/>
      </xdr:nvSpPr>
      <xdr:spPr>
        <a:xfrm>
          <a:off x="16370300" y="129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156705</xdr:rowOff>
    </xdr:from>
    <xdr:to>
      <xdr:col>81</xdr:col>
      <xdr:colOff>101600</xdr:colOff>
      <xdr:row>76</xdr:row>
      <xdr:rowOff>86855</xdr:rowOff>
    </xdr:to>
    <xdr:sp macro="" textlink="">
      <xdr:nvSpPr>
        <xdr:cNvPr id="649" name="楕円 648"/>
        <xdr:cNvSpPr/>
      </xdr:nvSpPr>
      <xdr:spPr>
        <a:xfrm>
          <a:off x="15430500" y="130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77982</xdr:rowOff>
    </xdr:from>
    <xdr:ext cx="534377" cy="259045"/>
    <xdr:sp macro="" textlink="">
      <xdr:nvSpPr>
        <xdr:cNvPr id="650" name="テキスト ボックス 649"/>
        <xdr:cNvSpPr txBox="1"/>
      </xdr:nvSpPr>
      <xdr:spPr>
        <a:xfrm>
          <a:off x="15214111" y="131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3124</xdr:rowOff>
    </xdr:from>
    <xdr:to>
      <xdr:col>76</xdr:col>
      <xdr:colOff>165100</xdr:colOff>
      <xdr:row>76</xdr:row>
      <xdr:rowOff>104724</xdr:rowOff>
    </xdr:to>
    <xdr:sp macro="" textlink="">
      <xdr:nvSpPr>
        <xdr:cNvPr id="651" name="楕円 650"/>
        <xdr:cNvSpPr/>
      </xdr:nvSpPr>
      <xdr:spPr>
        <a:xfrm>
          <a:off x="14541500" y="130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95851</xdr:rowOff>
    </xdr:from>
    <xdr:ext cx="534377" cy="259045"/>
    <xdr:sp macro="" textlink="">
      <xdr:nvSpPr>
        <xdr:cNvPr id="652" name="テキスト ボックス 651"/>
        <xdr:cNvSpPr txBox="1"/>
      </xdr:nvSpPr>
      <xdr:spPr>
        <a:xfrm>
          <a:off x="14325111" y="131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32232</xdr:rowOff>
    </xdr:from>
    <xdr:to>
      <xdr:col>72</xdr:col>
      <xdr:colOff>38100</xdr:colOff>
      <xdr:row>76</xdr:row>
      <xdr:rowOff>133832</xdr:rowOff>
    </xdr:to>
    <xdr:sp macro="" textlink="">
      <xdr:nvSpPr>
        <xdr:cNvPr id="653" name="楕円 652"/>
        <xdr:cNvSpPr/>
      </xdr:nvSpPr>
      <xdr:spPr>
        <a:xfrm>
          <a:off x="13652500" y="130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124959</xdr:rowOff>
    </xdr:from>
    <xdr:ext cx="534377" cy="259045"/>
    <xdr:sp macro="" textlink="">
      <xdr:nvSpPr>
        <xdr:cNvPr id="654" name="テキスト ボックス 653"/>
        <xdr:cNvSpPr txBox="1"/>
      </xdr:nvSpPr>
      <xdr:spPr>
        <a:xfrm>
          <a:off x="13436111" y="131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31965</xdr:rowOff>
    </xdr:from>
    <xdr:to>
      <xdr:col>67</xdr:col>
      <xdr:colOff>101600</xdr:colOff>
      <xdr:row>76</xdr:row>
      <xdr:rowOff>133565</xdr:rowOff>
    </xdr:to>
    <xdr:sp macro="" textlink="">
      <xdr:nvSpPr>
        <xdr:cNvPr id="655" name="楕円 654"/>
        <xdr:cNvSpPr/>
      </xdr:nvSpPr>
      <xdr:spPr>
        <a:xfrm>
          <a:off x="12763500" y="13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124692</xdr:rowOff>
    </xdr:from>
    <xdr:ext cx="534377" cy="259045"/>
    <xdr:sp macro="" textlink="">
      <xdr:nvSpPr>
        <xdr:cNvPr id="656" name="テキスト ボックス 655"/>
        <xdr:cNvSpPr txBox="1"/>
      </xdr:nvSpPr>
      <xdr:spPr>
        <a:xfrm>
          <a:off x="12547111" y="131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140267</xdr:rowOff>
    </xdr:from>
    <xdr:to>
      <xdr:col>85</xdr:col>
      <xdr:colOff>127000</xdr:colOff>
      <xdr:row>98</xdr:row>
      <xdr:rowOff>65706</xdr:rowOff>
    </xdr:to>
    <xdr:cxnSp macro="">
      <xdr:nvCxnSpPr>
        <xdr:cNvPr id="683" name="直線コネクタ 682"/>
        <xdr:cNvCxnSpPr/>
      </xdr:nvCxnSpPr>
      <xdr:spPr>
        <a:xfrm>
          <a:off x="15481300" y="16770917"/>
          <a:ext cx="838200" cy="9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100518</xdr:rowOff>
    </xdr:from>
    <xdr:to>
      <xdr:col>81</xdr:col>
      <xdr:colOff>50800</xdr:colOff>
      <xdr:row>97</xdr:row>
      <xdr:rowOff>140267</xdr:rowOff>
    </xdr:to>
    <xdr:cxnSp macro="">
      <xdr:nvCxnSpPr>
        <xdr:cNvPr id="686" name="直線コネクタ 685"/>
        <xdr:cNvCxnSpPr/>
      </xdr:nvCxnSpPr>
      <xdr:spPr>
        <a:xfrm>
          <a:off x="14592300" y="16731168"/>
          <a:ext cx="889000" cy="3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8" name="テキスト ボックス 687"/>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100518</xdr:rowOff>
    </xdr:from>
    <xdr:to>
      <xdr:col>76</xdr:col>
      <xdr:colOff>114300</xdr:colOff>
      <xdr:row>98</xdr:row>
      <xdr:rowOff>90026</xdr:rowOff>
    </xdr:to>
    <xdr:cxnSp macro="">
      <xdr:nvCxnSpPr>
        <xdr:cNvPr id="689" name="直線コネクタ 688"/>
        <xdr:cNvCxnSpPr/>
      </xdr:nvCxnSpPr>
      <xdr:spPr>
        <a:xfrm flipV="1">
          <a:off x="13703300" y="16731168"/>
          <a:ext cx="889000" cy="1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90026</xdr:rowOff>
    </xdr:from>
    <xdr:to>
      <xdr:col>71</xdr:col>
      <xdr:colOff>177800</xdr:colOff>
      <xdr:row>98</xdr:row>
      <xdr:rowOff>98789</xdr:rowOff>
    </xdr:to>
    <xdr:cxnSp macro="">
      <xdr:nvCxnSpPr>
        <xdr:cNvPr id="692" name="直線コネクタ 691"/>
        <xdr:cNvCxnSpPr/>
      </xdr:nvCxnSpPr>
      <xdr:spPr>
        <a:xfrm flipV="1">
          <a:off x="12814300" y="1689212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14906</xdr:rowOff>
    </xdr:from>
    <xdr:to>
      <xdr:col>85</xdr:col>
      <xdr:colOff>177800</xdr:colOff>
      <xdr:row>98</xdr:row>
      <xdr:rowOff>116506</xdr:rowOff>
    </xdr:to>
    <xdr:sp macro="" textlink="">
      <xdr:nvSpPr>
        <xdr:cNvPr id="702" name="楕円 701"/>
        <xdr:cNvSpPr/>
      </xdr:nvSpPr>
      <xdr:spPr>
        <a:xfrm>
          <a:off x="16268700" y="168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120549</xdr:rowOff>
    </xdr:from>
    <xdr:ext cx="534377" cy="259045"/>
    <xdr:sp macro="" textlink="">
      <xdr:nvSpPr>
        <xdr:cNvPr id="703" name="積立金該当値テキスト"/>
        <xdr:cNvSpPr txBox="1"/>
      </xdr:nvSpPr>
      <xdr:spPr>
        <a:xfrm>
          <a:off x="16370300" y="1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89467</xdr:rowOff>
    </xdr:from>
    <xdr:to>
      <xdr:col>81</xdr:col>
      <xdr:colOff>101600</xdr:colOff>
      <xdr:row>98</xdr:row>
      <xdr:rowOff>19617</xdr:rowOff>
    </xdr:to>
    <xdr:sp macro="" textlink="">
      <xdr:nvSpPr>
        <xdr:cNvPr id="704" name="楕円 703"/>
        <xdr:cNvSpPr/>
      </xdr:nvSpPr>
      <xdr:spPr>
        <a:xfrm>
          <a:off x="15430500" y="167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36144</xdr:rowOff>
    </xdr:from>
    <xdr:ext cx="534377" cy="259045"/>
    <xdr:sp macro="" textlink="">
      <xdr:nvSpPr>
        <xdr:cNvPr id="705" name="テキスト ボックス 704"/>
        <xdr:cNvSpPr txBox="1"/>
      </xdr:nvSpPr>
      <xdr:spPr>
        <a:xfrm>
          <a:off x="15214111" y="16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49718</xdr:rowOff>
    </xdr:from>
    <xdr:to>
      <xdr:col>76</xdr:col>
      <xdr:colOff>165100</xdr:colOff>
      <xdr:row>97</xdr:row>
      <xdr:rowOff>151318</xdr:rowOff>
    </xdr:to>
    <xdr:sp macro="" textlink="">
      <xdr:nvSpPr>
        <xdr:cNvPr id="706" name="楕円 705"/>
        <xdr:cNvSpPr/>
      </xdr:nvSpPr>
      <xdr:spPr>
        <a:xfrm>
          <a:off x="14541500" y="166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167845</xdr:rowOff>
    </xdr:from>
    <xdr:ext cx="534377" cy="259045"/>
    <xdr:sp macro="" textlink="">
      <xdr:nvSpPr>
        <xdr:cNvPr id="707" name="テキスト ボックス 706"/>
        <xdr:cNvSpPr txBox="1"/>
      </xdr:nvSpPr>
      <xdr:spPr>
        <a:xfrm>
          <a:off x="14325111" y="164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39226</xdr:rowOff>
    </xdr:from>
    <xdr:to>
      <xdr:col>72</xdr:col>
      <xdr:colOff>38100</xdr:colOff>
      <xdr:row>98</xdr:row>
      <xdr:rowOff>140826</xdr:rowOff>
    </xdr:to>
    <xdr:sp macro="" textlink="">
      <xdr:nvSpPr>
        <xdr:cNvPr id="708" name="楕円 707"/>
        <xdr:cNvSpPr/>
      </xdr:nvSpPr>
      <xdr:spPr>
        <a:xfrm>
          <a:off x="13652500" y="168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131953</xdr:rowOff>
    </xdr:from>
    <xdr:ext cx="534377" cy="259045"/>
    <xdr:sp macro="" textlink="">
      <xdr:nvSpPr>
        <xdr:cNvPr id="709" name="テキスト ボックス 708"/>
        <xdr:cNvSpPr txBox="1"/>
      </xdr:nvSpPr>
      <xdr:spPr>
        <a:xfrm>
          <a:off x="13436111" y="169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47989</xdr:rowOff>
    </xdr:from>
    <xdr:to>
      <xdr:col>67</xdr:col>
      <xdr:colOff>101600</xdr:colOff>
      <xdr:row>98</xdr:row>
      <xdr:rowOff>149589</xdr:rowOff>
    </xdr:to>
    <xdr:sp macro="" textlink="">
      <xdr:nvSpPr>
        <xdr:cNvPr id="710" name="楕円 709"/>
        <xdr:cNvSpPr/>
      </xdr:nvSpPr>
      <xdr:spPr>
        <a:xfrm>
          <a:off x="12763500" y="168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140716</xdr:rowOff>
    </xdr:from>
    <xdr:ext cx="469744" cy="259045"/>
    <xdr:sp macro="" textlink="">
      <xdr:nvSpPr>
        <xdr:cNvPr id="711" name="テキスト ボックス 710"/>
        <xdr:cNvSpPr txBox="1"/>
      </xdr:nvSpPr>
      <xdr:spPr>
        <a:xfrm>
          <a:off x="12579428" y="169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55918</xdr:rowOff>
    </xdr:from>
    <xdr:to>
      <xdr:col>116</xdr:col>
      <xdr:colOff>63500</xdr:colOff>
      <xdr:row>57</xdr:row>
      <xdr:rowOff>88760</xdr:rowOff>
    </xdr:to>
    <xdr:cxnSp macro="">
      <xdr:nvCxnSpPr>
        <xdr:cNvPr id="799" name="直線コネクタ 798"/>
        <xdr:cNvCxnSpPr/>
      </xdr:nvCxnSpPr>
      <xdr:spPr>
        <a:xfrm flipV="1">
          <a:off x="21323300" y="9828568"/>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88760</xdr:rowOff>
    </xdr:from>
    <xdr:to>
      <xdr:col>111</xdr:col>
      <xdr:colOff>177800</xdr:colOff>
      <xdr:row>57</xdr:row>
      <xdr:rowOff>93866</xdr:rowOff>
    </xdr:to>
    <xdr:cxnSp macro="">
      <xdr:nvCxnSpPr>
        <xdr:cNvPr id="802" name="直線コネクタ 801"/>
        <xdr:cNvCxnSpPr/>
      </xdr:nvCxnSpPr>
      <xdr:spPr>
        <a:xfrm flipV="1">
          <a:off x="20434300" y="986141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4" name="テキスト ボックス 803"/>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85369</xdr:rowOff>
    </xdr:from>
    <xdr:to>
      <xdr:col>107</xdr:col>
      <xdr:colOff>50800</xdr:colOff>
      <xdr:row>57</xdr:row>
      <xdr:rowOff>93866</xdr:rowOff>
    </xdr:to>
    <xdr:cxnSp macro="">
      <xdr:nvCxnSpPr>
        <xdr:cNvPr id="805" name="直線コネクタ 804"/>
        <xdr:cNvCxnSpPr/>
      </xdr:nvCxnSpPr>
      <xdr:spPr>
        <a:xfrm>
          <a:off x="19545300" y="985801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7" name="テキスト ボックス 806"/>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85369</xdr:rowOff>
    </xdr:from>
    <xdr:to>
      <xdr:col>102</xdr:col>
      <xdr:colOff>114300</xdr:colOff>
      <xdr:row>57</xdr:row>
      <xdr:rowOff>89484</xdr:rowOff>
    </xdr:to>
    <xdr:cxnSp macro="">
      <xdr:nvCxnSpPr>
        <xdr:cNvPr id="808" name="直線コネクタ 807"/>
        <xdr:cNvCxnSpPr/>
      </xdr:nvCxnSpPr>
      <xdr:spPr>
        <a:xfrm flipV="1">
          <a:off x="18656300" y="98580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5118</xdr:rowOff>
    </xdr:from>
    <xdr:to>
      <xdr:col>116</xdr:col>
      <xdr:colOff>114300</xdr:colOff>
      <xdr:row>57</xdr:row>
      <xdr:rowOff>106718</xdr:rowOff>
    </xdr:to>
    <xdr:sp macro="" textlink="">
      <xdr:nvSpPr>
        <xdr:cNvPr id="818" name="楕円 817"/>
        <xdr:cNvSpPr/>
      </xdr:nvSpPr>
      <xdr:spPr>
        <a:xfrm>
          <a:off x="22110700" y="97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27995</xdr:rowOff>
    </xdr:from>
    <xdr:ext cx="469744" cy="259045"/>
    <xdr:sp macro="" textlink="">
      <xdr:nvSpPr>
        <xdr:cNvPr id="819" name="貸付金該当値テキスト"/>
        <xdr:cNvSpPr txBox="1"/>
      </xdr:nvSpPr>
      <xdr:spPr>
        <a:xfrm>
          <a:off x="22212300" y="962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37960</xdr:rowOff>
    </xdr:from>
    <xdr:to>
      <xdr:col>112</xdr:col>
      <xdr:colOff>38100</xdr:colOff>
      <xdr:row>57</xdr:row>
      <xdr:rowOff>139560</xdr:rowOff>
    </xdr:to>
    <xdr:sp macro="" textlink="">
      <xdr:nvSpPr>
        <xdr:cNvPr id="820" name="楕円 819"/>
        <xdr:cNvSpPr/>
      </xdr:nvSpPr>
      <xdr:spPr>
        <a:xfrm>
          <a:off x="21272500" y="9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156087</xdr:rowOff>
    </xdr:from>
    <xdr:ext cx="469744" cy="259045"/>
    <xdr:sp macro="" textlink="">
      <xdr:nvSpPr>
        <xdr:cNvPr id="821" name="テキスト ボックス 820"/>
        <xdr:cNvSpPr txBox="1"/>
      </xdr:nvSpPr>
      <xdr:spPr>
        <a:xfrm>
          <a:off x="21088428" y="958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43066</xdr:rowOff>
    </xdr:from>
    <xdr:to>
      <xdr:col>107</xdr:col>
      <xdr:colOff>101600</xdr:colOff>
      <xdr:row>57</xdr:row>
      <xdr:rowOff>144666</xdr:rowOff>
    </xdr:to>
    <xdr:sp macro="" textlink="">
      <xdr:nvSpPr>
        <xdr:cNvPr id="822" name="楕円 821"/>
        <xdr:cNvSpPr/>
      </xdr:nvSpPr>
      <xdr:spPr>
        <a:xfrm>
          <a:off x="203835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161193</xdr:rowOff>
    </xdr:from>
    <xdr:ext cx="469744" cy="259045"/>
    <xdr:sp macro="" textlink="">
      <xdr:nvSpPr>
        <xdr:cNvPr id="823" name="テキスト ボックス 822"/>
        <xdr:cNvSpPr txBox="1"/>
      </xdr:nvSpPr>
      <xdr:spPr>
        <a:xfrm>
          <a:off x="20199428" y="9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34569</xdr:rowOff>
    </xdr:from>
    <xdr:to>
      <xdr:col>102</xdr:col>
      <xdr:colOff>165100</xdr:colOff>
      <xdr:row>57</xdr:row>
      <xdr:rowOff>136169</xdr:rowOff>
    </xdr:to>
    <xdr:sp macro="" textlink="">
      <xdr:nvSpPr>
        <xdr:cNvPr id="824" name="楕円 823"/>
        <xdr:cNvSpPr/>
      </xdr:nvSpPr>
      <xdr:spPr>
        <a:xfrm>
          <a:off x="19494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152696</xdr:rowOff>
    </xdr:from>
    <xdr:ext cx="469744" cy="259045"/>
    <xdr:sp macro="" textlink="">
      <xdr:nvSpPr>
        <xdr:cNvPr id="825" name="テキスト ボックス 824"/>
        <xdr:cNvSpPr txBox="1"/>
      </xdr:nvSpPr>
      <xdr:spPr>
        <a:xfrm>
          <a:off x="19310428" y="95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38684</xdr:rowOff>
    </xdr:from>
    <xdr:to>
      <xdr:col>98</xdr:col>
      <xdr:colOff>38100</xdr:colOff>
      <xdr:row>57</xdr:row>
      <xdr:rowOff>140284</xdr:rowOff>
    </xdr:to>
    <xdr:sp macro="" textlink="">
      <xdr:nvSpPr>
        <xdr:cNvPr id="826" name="楕円 825"/>
        <xdr:cNvSpPr/>
      </xdr:nvSpPr>
      <xdr:spPr>
        <a:xfrm>
          <a:off x="18605500" y="9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156811</xdr:rowOff>
    </xdr:from>
    <xdr:ext cx="469744" cy="259045"/>
    <xdr:sp macro="" textlink="">
      <xdr:nvSpPr>
        <xdr:cNvPr id="827" name="テキスト ボックス 826"/>
        <xdr:cNvSpPr txBox="1"/>
      </xdr:nvSpPr>
      <xdr:spPr>
        <a:xfrm>
          <a:off x="18421428" y="958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34086</xdr:rowOff>
    </xdr:from>
    <xdr:to>
      <xdr:col>116</xdr:col>
      <xdr:colOff>63500</xdr:colOff>
      <xdr:row>77</xdr:row>
      <xdr:rowOff>43326</xdr:rowOff>
    </xdr:to>
    <xdr:cxnSp macro="">
      <xdr:nvCxnSpPr>
        <xdr:cNvPr id="857" name="直線コネクタ 856"/>
        <xdr:cNvCxnSpPr/>
      </xdr:nvCxnSpPr>
      <xdr:spPr>
        <a:xfrm flipV="1">
          <a:off x="21323300" y="13235736"/>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40984</xdr:rowOff>
    </xdr:from>
    <xdr:to>
      <xdr:col>111</xdr:col>
      <xdr:colOff>177800</xdr:colOff>
      <xdr:row>77</xdr:row>
      <xdr:rowOff>43326</xdr:rowOff>
    </xdr:to>
    <xdr:cxnSp macro="">
      <xdr:nvCxnSpPr>
        <xdr:cNvPr id="860" name="直線コネクタ 859"/>
        <xdr:cNvCxnSpPr/>
      </xdr:nvCxnSpPr>
      <xdr:spPr>
        <a:xfrm>
          <a:off x="20434300" y="13242634"/>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40984</xdr:rowOff>
    </xdr:from>
    <xdr:to>
      <xdr:col>107</xdr:col>
      <xdr:colOff>50800</xdr:colOff>
      <xdr:row>77</xdr:row>
      <xdr:rowOff>65787</xdr:rowOff>
    </xdr:to>
    <xdr:cxnSp macro="">
      <xdr:nvCxnSpPr>
        <xdr:cNvPr id="863" name="直線コネクタ 862"/>
        <xdr:cNvCxnSpPr/>
      </xdr:nvCxnSpPr>
      <xdr:spPr>
        <a:xfrm flipV="1">
          <a:off x="19545300" y="1324263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29496</xdr:rowOff>
    </xdr:from>
    <xdr:to>
      <xdr:col>102</xdr:col>
      <xdr:colOff>114300</xdr:colOff>
      <xdr:row>77</xdr:row>
      <xdr:rowOff>65787</xdr:rowOff>
    </xdr:to>
    <xdr:cxnSp macro="">
      <xdr:nvCxnSpPr>
        <xdr:cNvPr id="866" name="直線コネクタ 865"/>
        <xdr:cNvCxnSpPr/>
      </xdr:nvCxnSpPr>
      <xdr:spPr>
        <a:xfrm>
          <a:off x="18656300" y="13059696"/>
          <a:ext cx="889000" cy="2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154736</xdr:rowOff>
    </xdr:from>
    <xdr:to>
      <xdr:col>116</xdr:col>
      <xdr:colOff>114300</xdr:colOff>
      <xdr:row>77</xdr:row>
      <xdr:rowOff>84886</xdr:rowOff>
    </xdr:to>
    <xdr:sp macro="" textlink="">
      <xdr:nvSpPr>
        <xdr:cNvPr id="876" name="楕円 875"/>
        <xdr:cNvSpPr/>
      </xdr:nvSpPr>
      <xdr:spPr>
        <a:xfrm>
          <a:off x="22110700" y="131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133163</xdr:rowOff>
    </xdr:from>
    <xdr:ext cx="534377" cy="259045"/>
    <xdr:sp macro="" textlink="">
      <xdr:nvSpPr>
        <xdr:cNvPr id="877" name="繰出金該当値テキスト"/>
        <xdr:cNvSpPr txBox="1"/>
      </xdr:nvSpPr>
      <xdr:spPr>
        <a:xfrm>
          <a:off x="22212300" y="131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163976</xdr:rowOff>
    </xdr:from>
    <xdr:to>
      <xdr:col>112</xdr:col>
      <xdr:colOff>38100</xdr:colOff>
      <xdr:row>77</xdr:row>
      <xdr:rowOff>94126</xdr:rowOff>
    </xdr:to>
    <xdr:sp macro="" textlink="">
      <xdr:nvSpPr>
        <xdr:cNvPr id="878" name="楕円 877"/>
        <xdr:cNvSpPr/>
      </xdr:nvSpPr>
      <xdr:spPr>
        <a:xfrm>
          <a:off x="21272500" y="131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85253</xdr:rowOff>
    </xdr:from>
    <xdr:ext cx="534377" cy="259045"/>
    <xdr:sp macro="" textlink="">
      <xdr:nvSpPr>
        <xdr:cNvPr id="879" name="テキスト ボックス 878"/>
        <xdr:cNvSpPr txBox="1"/>
      </xdr:nvSpPr>
      <xdr:spPr>
        <a:xfrm>
          <a:off x="21056111" y="132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161634</xdr:rowOff>
    </xdr:from>
    <xdr:to>
      <xdr:col>107</xdr:col>
      <xdr:colOff>101600</xdr:colOff>
      <xdr:row>77</xdr:row>
      <xdr:rowOff>91784</xdr:rowOff>
    </xdr:to>
    <xdr:sp macro="" textlink="">
      <xdr:nvSpPr>
        <xdr:cNvPr id="880" name="楕円 879"/>
        <xdr:cNvSpPr/>
      </xdr:nvSpPr>
      <xdr:spPr>
        <a:xfrm>
          <a:off x="20383500" y="13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82911</xdr:rowOff>
    </xdr:from>
    <xdr:ext cx="534377" cy="259045"/>
    <xdr:sp macro="" textlink="">
      <xdr:nvSpPr>
        <xdr:cNvPr id="881" name="テキスト ボックス 880"/>
        <xdr:cNvSpPr txBox="1"/>
      </xdr:nvSpPr>
      <xdr:spPr>
        <a:xfrm>
          <a:off x="20167111" y="132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14987</xdr:rowOff>
    </xdr:from>
    <xdr:to>
      <xdr:col>102</xdr:col>
      <xdr:colOff>165100</xdr:colOff>
      <xdr:row>77</xdr:row>
      <xdr:rowOff>116587</xdr:rowOff>
    </xdr:to>
    <xdr:sp macro="" textlink="">
      <xdr:nvSpPr>
        <xdr:cNvPr id="882" name="楕円 881"/>
        <xdr:cNvSpPr/>
      </xdr:nvSpPr>
      <xdr:spPr>
        <a:xfrm>
          <a:off x="19494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107714</xdr:rowOff>
    </xdr:from>
    <xdr:ext cx="534377" cy="259045"/>
    <xdr:sp macro="" textlink="">
      <xdr:nvSpPr>
        <xdr:cNvPr id="883" name="テキスト ボックス 882"/>
        <xdr:cNvSpPr txBox="1"/>
      </xdr:nvSpPr>
      <xdr:spPr>
        <a:xfrm>
          <a:off x="19278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150146</xdr:rowOff>
    </xdr:from>
    <xdr:to>
      <xdr:col>98</xdr:col>
      <xdr:colOff>38100</xdr:colOff>
      <xdr:row>76</xdr:row>
      <xdr:rowOff>80296</xdr:rowOff>
    </xdr:to>
    <xdr:sp macro="" textlink="">
      <xdr:nvSpPr>
        <xdr:cNvPr id="884" name="楕円 883"/>
        <xdr:cNvSpPr/>
      </xdr:nvSpPr>
      <xdr:spPr>
        <a:xfrm>
          <a:off x="18605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71423</xdr:rowOff>
    </xdr:from>
    <xdr:ext cx="534377" cy="259045"/>
    <xdr:sp macro="" textlink="">
      <xdr:nvSpPr>
        <xdr:cNvPr id="885" name="テキスト ボックス 884"/>
        <xdr:cNvSpPr txBox="1"/>
      </xdr:nvSpPr>
      <xdr:spPr>
        <a:xfrm>
          <a:off x="18389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9.4pt</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年度は、文化スポーツ複合施設整備、泉きずな館整備、城の湯温泉センター改修事業等の大型建設事業が集中したため、普通建設事業（住民一人当たり</a:t>
          </a:r>
          <a:r>
            <a:rPr kumimoji="1" lang="en-US" altLang="ja-JP" sz="1300">
              <a:latin typeface="ＭＳ Ｐゴシック" panose="020B0600070205080204" pitchFamily="50" charset="-128"/>
              <a:ea typeface="ＭＳ Ｐゴシック" panose="020B0600070205080204" pitchFamily="50" charset="-128"/>
            </a:rPr>
            <a:t>109,037</a:t>
          </a:r>
          <a:r>
            <a:rPr kumimoji="1" lang="ja-JP" altLang="en-US" sz="1300">
              <a:latin typeface="ＭＳ Ｐゴシック" panose="020B0600070205080204" pitchFamily="50" charset="-128"/>
              <a:ea typeface="ＭＳ Ｐゴシック" panose="020B0600070205080204" pitchFamily="50" charset="-128"/>
            </a:rPr>
            <a:t>円）が大きなウェイトを占めることとなった。</a:t>
          </a:r>
        </a:p>
        <a:p>
          <a:r>
            <a:rPr kumimoji="1" lang="ja-JP" altLang="en-US" sz="1300">
              <a:latin typeface="ＭＳ Ｐゴシック" panose="020B0600070205080204" pitchFamily="50" charset="-128"/>
              <a:ea typeface="ＭＳ Ｐゴシック" panose="020B0600070205080204" pitchFamily="50" charset="-128"/>
            </a:rPr>
            <a:t>また、依然として高いウェイトを占めているのが扶助費（住民一人当たり</a:t>
          </a:r>
          <a:r>
            <a:rPr kumimoji="1" lang="en-US" altLang="ja-JP" sz="1300">
              <a:latin typeface="ＭＳ Ｐゴシック" panose="020B0600070205080204" pitchFamily="50" charset="-128"/>
              <a:ea typeface="ＭＳ Ｐゴシック" panose="020B0600070205080204" pitchFamily="50" charset="-128"/>
            </a:rPr>
            <a:t>105,164</a:t>
          </a:r>
          <a:r>
            <a:rPr kumimoji="1" lang="ja-JP" altLang="en-US" sz="1300">
              <a:latin typeface="ＭＳ Ｐゴシック" panose="020B0600070205080204" pitchFamily="50" charset="-128"/>
              <a:ea typeface="ＭＳ Ｐゴシック" panose="020B0600070205080204" pitchFamily="50" charset="-128"/>
            </a:rPr>
            <a:t>円）である。物価高騰緊急支援給付金給付事業や障害者総合支援事業の増等の影響で、対前年度比も</a:t>
          </a:r>
          <a:r>
            <a:rPr kumimoji="1" lang="en-US" altLang="ja-JP" sz="1300">
              <a:latin typeface="ＭＳ Ｐゴシック" panose="020B0600070205080204" pitchFamily="50" charset="-128"/>
              <a:ea typeface="ＭＳ Ｐゴシック" panose="020B0600070205080204" pitchFamily="50" charset="-128"/>
            </a:rPr>
            <a:t>+7.5pt</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一方で、前年度大きな伸びを見せた補助費等は、国民体育大会推進事業、水道使用者支援事業の減により住民一人当たり</a:t>
          </a:r>
          <a:r>
            <a:rPr kumimoji="1" lang="en-US" altLang="ja-JP" sz="1300">
              <a:latin typeface="ＭＳ Ｐゴシック" panose="020B0600070205080204" pitchFamily="50" charset="-128"/>
              <a:ea typeface="ＭＳ Ｐゴシック" panose="020B0600070205080204" pitchFamily="50" charset="-128"/>
            </a:rPr>
            <a:t>68,869</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9.3pt</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物件費（住民一人当たり</a:t>
          </a:r>
          <a:r>
            <a:rPr kumimoji="1" lang="en-US" altLang="ja-JP" sz="1300">
              <a:latin typeface="ＭＳ Ｐゴシック" panose="020B0600070205080204" pitchFamily="50" charset="-128"/>
              <a:ea typeface="ＭＳ Ｐゴシック" panose="020B0600070205080204" pitchFamily="50" charset="-128"/>
            </a:rPr>
            <a:t>61,996</a:t>
          </a:r>
          <a:r>
            <a:rPr kumimoji="1" lang="ja-JP" altLang="en-US" sz="1300">
              <a:latin typeface="ＭＳ Ｐゴシック" panose="020B0600070205080204" pitchFamily="50" charset="-128"/>
              <a:ea typeface="ＭＳ Ｐゴシック" panose="020B0600070205080204" pitchFamily="50" charset="-128"/>
            </a:rPr>
            <a:t>円）及び維持補修費（住民一人当たり</a:t>
          </a:r>
          <a:r>
            <a:rPr kumimoji="1" lang="en-US" altLang="ja-JP" sz="1300">
              <a:latin typeface="ＭＳ Ｐゴシック" panose="020B0600070205080204" pitchFamily="50" charset="-128"/>
              <a:ea typeface="ＭＳ Ｐゴシック" panose="020B0600070205080204" pitchFamily="50" charset="-128"/>
            </a:rPr>
            <a:t>4,035</a:t>
          </a:r>
          <a:r>
            <a:rPr kumimoji="1" lang="ja-JP" altLang="en-US" sz="1300">
              <a:latin typeface="ＭＳ Ｐゴシック" panose="020B0600070205080204" pitchFamily="50" charset="-128"/>
              <a:ea typeface="ＭＳ Ｐゴシック" panose="020B0600070205080204" pitchFamily="50" charset="-128"/>
            </a:rPr>
            <a:t>円）は、類似団体内での順位が低い。物価高騰や老朽化した施設の維持管理費の増加の影響が予想されるが、今後も経常費用の削減に一層努める。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30,577
30,155
170.46
16,657,419
16,007,332
616,127
8,093,407
12,597,624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11684</xdr:rowOff>
    </xdr:from>
    <xdr:to>
      <xdr:col>24</xdr:col>
      <xdr:colOff>63500</xdr:colOff>
      <xdr:row>35</xdr:row>
      <xdr:rowOff>73406</xdr:rowOff>
    </xdr:to>
    <xdr:cxnSp macro="">
      <xdr:nvCxnSpPr>
        <xdr:cNvPr id="61" name="直線コネクタ 60"/>
        <xdr:cNvCxnSpPr/>
      </xdr:nvCxnSpPr>
      <xdr:spPr>
        <a:xfrm flipV="1">
          <a:off x="3797300" y="601243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73406</xdr:rowOff>
    </xdr:from>
    <xdr:to>
      <xdr:col>19</xdr:col>
      <xdr:colOff>177800</xdr:colOff>
      <xdr:row>35</xdr:row>
      <xdr:rowOff>115316</xdr:rowOff>
    </xdr:to>
    <xdr:cxnSp macro="">
      <xdr:nvCxnSpPr>
        <xdr:cNvPr id="64" name="直線コネクタ 63"/>
        <xdr:cNvCxnSpPr/>
      </xdr:nvCxnSpPr>
      <xdr:spPr>
        <a:xfrm flipV="1">
          <a:off x="2908300" y="607415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74930</xdr:rowOff>
    </xdr:from>
    <xdr:to>
      <xdr:col>15</xdr:col>
      <xdr:colOff>50800</xdr:colOff>
      <xdr:row>35</xdr:row>
      <xdr:rowOff>115316</xdr:rowOff>
    </xdr:to>
    <xdr:cxnSp macro="">
      <xdr:nvCxnSpPr>
        <xdr:cNvPr id="67" name="直線コネクタ 66"/>
        <xdr:cNvCxnSpPr/>
      </xdr:nvCxnSpPr>
      <xdr:spPr>
        <a:xfrm>
          <a:off x="2019300" y="607568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xdr:rowOff>
    </xdr:from>
    <xdr:to>
      <xdr:col>10</xdr:col>
      <xdr:colOff>114300</xdr:colOff>
      <xdr:row>35</xdr:row>
      <xdr:rowOff>74930</xdr:rowOff>
    </xdr:to>
    <xdr:cxnSp macro="">
      <xdr:nvCxnSpPr>
        <xdr:cNvPr id="70" name="直線コネクタ 69"/>
        <xdr:cNvCxnSpPr/>
      </xdr:nvCxnSpPr>
      <xdr:spPr>
        <a:xfrm>
          <a:off x="1130300" y="601129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132334</xdr:rowOff>
    </xdr:from>
    <xdr:to>
      <xdr:col>24</xdr:col>
      <xdr:colOff>114300</xdr:colOff>
      <xdr:row>35</xdr:row>
      <xdr:rowOff>62484</xdr:rowOff>
    </xdr:to>
    <xdr:sp macro="" textlink="">
      <xdr:nvSpPr>
        <xdr:cNvPr id="80" name="楕円 79"/>
        <xdr:cNvSpPr/>
      </xdr:nvSpPr>
      <xdr:spPr>
        <a:xfrm>
          <a:off x="45847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155211</xdr:rowOff>
    </xdr:from>
    <xdr:ext cx="469744" cy="259045"/>
    <xdr:sp macro="" textlink="">
      <xdr:nvSpPr>
        <xdr:cNvPr id="81" name="議会費該当値テキスト"/>
        <xdr:cNvSpPr txBox="1"/>
      </xdr:nvSpPr>
      <xdr:spPr>
        <a:xfrm>
          <a:off x="4686300"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22606</xdr:rowOff>
    </xdr:from>
    <xdr:to>
      <xdr:col>20</xdr:col>
      <xdr:colOff>38100</xdr:colOff>
      <xdr:row>35</xdr:row>
      <xdr:rowOff>124206</xdr:rowOff>
    </xdr:to>
    <xdr:sp macro="" textlink="">
      <xdr:nvSpPr>
        <xdr:cNvPr id="82" name="楕円 81"/>
        <xdr:cNvSpPr/>
      </xdr:nvSpPr>
      <xdr:spPr>
        <a:xfrm>
          <a:off x="3746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140733</xdr:rowOff>
    </xdr:from>
    <xdr:ext cx="469744" cy="259045"/>
    <xdr:sp macro="" textlink="">
      <xdr:nvSpPr>
        <xdr:cNvPr id="83" name="テキスト ボックス 82"/>
        <xdr:cNvSpPr txBox="1"/>
      </xdr:nvSpPr>
      <xdr:spPr>
        <a:xfrm>
          <a:off x="3562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64516</xdr:rowOff>
    </xdr:from>
    <xdr:to>
      <xdr:col>15</xdr:col>
      <xdr:colOff>101600</xdr:colOff>
      <xdr:row>35</xdr:row>
      <xdr:rowOff>166116</xdr:rowOff>
    </xdr:to>
    <xdr:sp macro="" textlink="">
      <xdr:nvSpPr>
        <xdr:cNvPr id="84" name="楕円 83"/>
        <xdr:cNvSpPr/>
      </xdr:nvSpPr>
      <xdr:spPr>
        <a:xfrm>
          <a:off x="28575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157243</xdr:rowOff>
    </xdr:from>
    <xdr:ext cx="469744" cy="259045"/>
    <xdr:sp macro="" textlink="">
      <xdr:nvSpPr>
        <xdr:cNvPr id="85" name="テキスト ボックス 84"/>
        <xdr:cNvSpPr txBox="1"/>
      </xdr:nvSpPr>
      <xdr:spPr>
        <a:xfrm>
          <a:off x="2673428"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24130</xdr:rowOff>
    </xdr:from>
    <xdr:to>
      <xdr:col>10</xdr:col>
      <xdr:colOff>165100</xdr:colOff>
      <xdr:row>35</xdr:row>
      <xdr:rowOff>125730</xdr:rowOff>
    </xdr:to>
    <xdr:sp macro="" textlink="">
      <xdr:nvSpPr>
        <xdr:cNvPr id="86" name="楕円 85"/>
        <xdr:cNvSpPr/>
      </xdr:nvSpPr>
      <xdr:spPr>
        <a:xfrm>
          <a:off x="196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142257</xdr:rowOff>
    </xdr:from>
    <xdr:ext cx="469744" cy="259045"/>
    <xdr:sp macro="" textlink="">
      <xdr:nvSpPr>
        <xdr:cNvPr id="87" name="テキスト ボックス 86"/>
        <xdr:cNvSpPr txBox="1"/>
      </xdr:nvSpPr>
      <xdr:spPr>
        <a:xfrm>
          <a:off x="1784428"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131191</xdr:rowOff>
    </xdr:from>
    <xdr:to>
      <xdr:col>6</xdr:col>
      <xdr:colOff>38100</xdr:colOff>
      <xdr:row>35</xdr:row>
      <xdr:rowOff>61341</xdr:rowOff>
    </xdr:to>
    <xdr:sp macro="" textlink="">
      <xdr:nvSpPr>
        <xdr:cNvPr id="88" name="楕円 87"/>
        <xdr:cNvSpPr/>
      </xdr:nvSpPr>
      <xdr:spPr>
        <a:xfrm>
          <a:off x="1079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77868</xdr:rowOff>
    </xdr:from>
    <xdr:ext cx="469744" cy="259045"/>
    <xdr:sp macro="" textlink="">
      <xdr:nvSpPr>
        <xdr:cNvPr id="89" name="テキスト ボックス 88"/>
        <xdr:cNvSpPr txBox="1"/>
      </xdr:nvSpPr>
      <xdr:spPr>
        <a:xfrm>
          <a:off x="895428"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80889</xdr:rowOff>
    </xdr:from>
    <xdr:to>
      <xdr:col>24</xdr:col>
      <xdr:colOff>63500</xdr:colOff>
      <xdr:row>57</xdr:row>
      <xdr:rowOff>103852</xdr:rowOff>
    </xdr:to>
    <xdr:cxnSp macro="">
      <xdr:nvCxnSpPr>
        <xdr:cNvPr id="118" name="直線コネクタ 117"/>
        <xdr:cNvCxnSpPr/>
      </xdr:nvCxnSpPr>
      <xdr:spPr>
        <a:xfrm>
          <a:off x="3797300" y="9853539"/>
          <a:ext cx="838200" cy="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62940</xdr:rowOff>
    </xdr:from>
    <xdr:to>
      <xdr:col>19</xdr:col>
      <xdr:colOff>177800</xdr:colOff>
      <xdr:row>57</xdr:row>
      <xdr:rowOff>80889</xdr:rowOff>
    </xdr:to>
    <xdr:cxnSp macro="">
      <xdr:nvCxnSpPr>
        <xdr:cNvPr id="121" name="直線コネクタ 120"/>
        <xdr:cNvCxnSpPr/>
      </xdr:nvCxnSpPr>
      <xdr:spPr>
        <a:xfrm>
          <a:off x="2908300" y="9835590"/>
          <a:ext cx="8890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154803</xdr:rowOff>
    </xdr:from>
    <xdr:to>
      <xdr:col>15</xdr:col>
      <xdr:colOff>50800</xdr:colOff>
      <xdr:row>57</xdr:row>
      <xdr:rowOff>62940</xdr:rowOff>
    </xdr:to>
    <xdr:cxnSp macro="">
      <xdr:nvCxnSpPr>
        <xdr:cNvPr id="124" name="直線コネクタ 123"/>
        <xdr:cNvCxnSpPr/>
      </xdr:nvCxnSpPr>
      <xdr:spPr>
        <a:xfrm>
          <a:off x="2019300" y="9584553"/>
          <a:ext cx="889000" cy="2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154803</xdr:rowOff>
    </xdr:from>
    <xdr:to>
      <xdr:col>10</xdr:col>
      <xdr:colOff>114300</xdr:colOff>
      <xdr:row>58</xdr:row>
      <xdr:rowOff>32182</xdr:rowOff>
    </xdr:to>
    <xdr:cxnSp macro="">
      <xdr:nvCxnSpPr>
        <xdr:cNvPr id="127" name="直線コネクタ 126"/>
        <xdr:cNvCxnSpPr/>
      </xdr:nvCxnSpPr>
      <xdr:spPr>
        <a:xfrm flipV="1">
          <a:off x="1130300" y="9584553"/>
          <a:ext cx="889000" cy="39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53052</xdr:rowOff>
    </xdr:from>
    <xdr:to>
      <xdr:col>24</xdr:col>
      <xdr:colOff>114300</xdr:colOff>
      <xdr:row>57</xdr:row>
      <xdr:rowOff>154652</xdr:rowOff>
    </xdr:to>
    <xdr:sp macro="" textlink="">
      <xdr:nvSpPr>
        <xdr:cNvPr id="137" name="楕円 136"/>
        <xdr:cNvSpPr/>
      </xdr:nvSpPr>
      <xdr:spPr>
        <a:xfrm>
          <a:off x="4584700" y="982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31479</xdr:rowOff>
    </xdr:from>
    <xdr:ext cx="534377" cy="259045"/>
    <xdr:sp macro="" textlink="">
      <xdr:nvSpPr>
        <xdr:cNvPr id="138" name="総務費該当値テキスト"/>
        <xdr:cNvSpPr txBox="1"/>
      </xdr:nvSpPr>
      <xdr:spPr>
        <a:xfrm>
          <a:off x="4686300" y="98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30089</xdr:rowOff>
    </xdr:from>
    <xdr:to>
      <xdr:col>20</xdr:col>
      <xdr:colOff>38100</xdr:colOff>
      <xdr:row>57</xdr:row>
      <xdr:rowOff>131689</xdr:rowOff>
    </xdr:to>
    <xdr:sp macro="" textlink="">
      <xdr:nvSpPr>
        <xdr:cNvPr id="139" name="楕円 138"/>
        <xdr:cNvSpPr/>
      </xdr:nvSpPr>
      <xdr:spPr>
        <a:xfrm>
          <a:off x="3746500" y="98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122816</xdr:rowOff>
    </xdr:from>
    <xdr:ext cx="534377" cy="259045"/>
    <xdr:sp macro="" textlink="">
      <xdr:nvSpPr>
        <xdr:cNvPr id="140" name="テキスト ボックス 139"/>
        <xdr:cNvSpPr txBox="1"/>
      </xdr:nvSpPr>
      <xdr:spPr>
        <a:xfrm>
          <a:off x="3530111" y="98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12140</xdr:rowOff>
    </xdr:from>
    <xdr:to>
      <xdr:col>15</xdr:col>
      <xdr:colOff>101600</xdr:colOff>
      <xdr:row>57</xdr:row>
      <xdr:rowOff>113740</xdr:rowOff>
    </xdr:to>
    <xdr:sp macro="" textlink="">
      <xdr:nvSpPr>
        <xdr:cNvPr id="141" name="楕円 140"/>
        <xdr:cNvSpPr/>
      </xdr:nvSpPr>
      <xdr:spPr>
        <a:xfrm>
          <a:off x="2857500" y="97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104867</xdr:rowOff>
    </xdr:from>
    <xdr:ext cx="534377" cy="259045"/>
    <xdr:sp macro="" textlink="">
      <xdr:nvSpPr>
        <xdr:cNvPr id="142" name="テキスト ボックス 141"/>
        <xdr:cNvSpPr txBox="1"/>
      </xdr:nvSpPr>
      <xdr:spPr>
        <a:xfrm>
          <a:off x="2641111" y="987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104003</xdr:rowOff>
    </xdr:from>
    <xdr:to>
      <xdr:col>10</xdr:col>
      <xdr:colOff>165100</xdr:colOff>
      <xdr:row>56</xdr:row>
      <xdr:rowOff>34153</xdr:rowOff>
    </xdr:to>
    <xdr:sp macro="" textlink="">
      <xdr:nvSpPr>
        <xdr:cNvPr id="143" name="楕円 142"/>
        <xdr:cNvSpPr/>
      </xdr:nvSpPr>
      <xdr:spPr>
        <a:xfrm>
          <a:off x="1968500" y="953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25280</xdr:rowOff>
    </xdr:from>
    <xdr:ext cx="599010" cy="259045"/>
    <xdr:sp macro="" textlink="">
      <xdr:nvSpPr>
        <xdr:cNvPr id="144" name="テキスト ボックス 143"/>
        <xdr:cNvSpPr txBox="1"/>
      </xdr:nvSpPr>
      <xdr:spPr>
        <a:xfrm>
          <a:off x="1719795" y="962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152832</xdr:rowOff>
    </xdr:from>
    <xdr:to>
      <xdr:col>6</xdr:col>
      <xdr:colOff>38100</xdr:colOff>
      <xdr:row>58</xdr:row>
      <xdr:rowOff>82982</xdr:rowOff>
    </xdr:to>
    <xdr:sp macro="" textlink="">
      <xdr:nvSpPr>
        <xdr:cNvPr id="145" name="楕円 144"/>
        <xdr:cNvSpPr/>
      </xdr:nvSpPr>
      <xdr:spPr>
        <a:xfrm>
          <a:off x="1079500" y="99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74109</xdr:rowOff>
    </xdr:from>
    <xdr:ext cx="534377" cy="259045"/>
    <xdr:sp macro="" textlink="">
      <xdr:nvSpPr>
        <xdr:cNvPr id="146" name="テキスト ボックス 145"/>
        <xdr:cNvSpPr txBox="1"/>
      </xdr:nvSpPr>
      <xdr:spPr>
        <a:xfrm>
          <a:off x="863111" y="100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121521</xdr:rowOff>
    </xdr:from>
    <xdr:to>
      <xdr:col>24</xdr:col>
      <xdr:colOff>63500</xdr:colOff>
      <xdr:row>77</xdr:row>
      <xdr:rowOff>14145</xdr:rowOff>
    </xdr:to>
    <xdr:cxnSp macro="">
      <xdr:nvCxnSpPr>
        <xdr:cNvPr id="178" name="直線コネクタ 177"/>
        <xdr:cNvCxnSpPr/>
      </xdr:nvCxnSpPr>
      <xdr:spPr>
        <a:xfrm flipV="1">
          <a:off x="3797300" y="13151721"/>
          <a:ext cx="8382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31855</xdr:rowOff>
    </xdr:from>
    <xdr:to>
      <xdr:col>19</xdr:col>
      <xdr:colOff>177800</xdr:colOff>
      <xdr:row>77</xdr:row>
      <xdr:rowOff>14145</xdr:rowOff>
    </xdr:to>
    <xdr:cxnSp macro="">
      <xdr:nvCxnSpPr>
        <xdr:cNvPr id="181" name="直線コネクタ 180"/>
        <xdr:cNvCxnSpPr/>
      </xdr:nvCxnSpPr>
      <xdr:spPr>
        <a:xfrm>
          <a:off x="2908300" y="13062055"/>
          <a:ext cx="889000" cy="1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31855</xdr:rowOff>
    </xdr:from>
    <xdr:to>
      <xdr:col>15</xdr:col>
      <xdr:colOff>50800</xdr:colOff>
      <xdr:row>77</xdr:row>
      <xdr:rowOff>59364</xdr:rowOff>
    </xdr:to>
    <xdr:cxnSp macro="">
      <xdr:nvCxnSpPr>
        <xdr:cNvPr id="184" name="直線コネクタ 183"/>
        <xdr:cNvCxnSpPr/>
      </xdr:nvCxnSpPr>
      <xdr:spPr>
        <a:xfrm flipV="1">
          <a:off x="2019300" y="13062055"/>
          <a:ext cx="889000" cy="1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59364</xdr:rowOff>
    </xdr:from>
    <xdr:to>
      <xdr:col>10</xdr:col>
      <xdr:colOff>114300</xdr:colOff>
      <xdr:row>77</xdr:row>
      <xdr:rowOff>101752</xdr:rowOff>
    </xdr:to>
    <xdr:cxnSp macro="">
      <xdr:nvCxnSpPr>
        <xdr:cNvPr id="187" name="直線コネクタ 186"/>
        <xdr:cNvCxnSpPr/>
      </xdr:nvCxnSpPr>
      <xdr:spPr>
        <a:xfrm flipV="1">
          <a:off x="1130300" y="13261014"/>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70721</xdr:rowOff>
    </xdr:from>
    <xdr:to>
      <xdr:col>24</xdr:col>
      <xdr:colOff>114300</xdr:colOff>
      <xdr:row>77</xdr:row>
      <xdr:rowOff>871</xdr:rowOff>
    </xdr:to>
    <xdr:sp macro="" textlink="">
      <xdr:nvSpPr>
        <xdr:cNvPr id="197" name="楕円 196"/>
        <xdr:cNvSpPr/>
      </xdr:nvSpPr>
      <xdr:spPr>
        <a:xfrm>
          <a:off x="4584700" y="131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49148</xdr:rowOff>
    </xdr:from>
    <xdr:ext cx="599010" cy="259045"/>
    <xdr:sp macro="" textlink="">
      <xdr:nvSpPr>
        <xdr:cNvPr id="198" name="民生費該当値テキスト"/>
        <xdr:cNvSpPr txBox="1"/>
      </xdr:nvSpPr>
      <xdr:spPr>
        <a:xfrm>
          <a:off x="4686300" y="130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134795</xdr:rowOff>
    </xdr:from>
    <xdr:to>
      <xdr:col>20</xdr:col>
      <xdr:colOff>38100</xdr:colOff>
      <xdr:row>77</xdr:row>
      <xdr:rowOff>64945</xdr:rowOff>
    </xdr:to>
    <xdr:sp macro="" textlink="">
      <xdr:nvSpPr>
        <xdr:cNvPr id="199" name="楕円 198"/>
        <xdr:cNvSpPr/>
      </xdr:nvSpPr>
      <xdr:spPr>
        <a:xfrm>
          <a:off x="3746500" y="131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56072</xdr:rowOff>
    </xdr:from>
    <xdr:ext cx="599010" cy="259045"/>
    <xdr:sp macro="" textlink="">
      <xdr:nvSpPr>
        <xdr:cNvPr id="200" name="テキスト ボックス 199"/>
        <xdr:cNvSpPr txBox="1"/>
      </xdr:nvSpPr>
      <xdr:spPr>
        <a:xfrm>
          <a:off x="3497795" y="1325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152505</xdr:rowOff>
    </xdr:from>
    <xdr:to>
      <xdr:col>15</xdr:col>
      <xdr:colOff>101600</xdr:colOff>
      <xdr:row>76</xdr:row>
      <xdr:rowOff>82655</xdr:rowOff>
    </xdr:to>
    <xdr:sp macro="" textlink="">
      <xdr:nvSpPr>
        <xdr:cNvPr id="201" name="楕円 200"/>
        <xdr:cNvSpPr/>
      </xdr:nvSpPr>
      <xdr:spPr>
        <a:xfrm>
          <a:off x="2857500" y="130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73782</xdr:rowOff>
    </xdr:from>
    <xdr:ext cx="599010" cy="259045"/>
    <xdr:sp macro="" textlink="">
      <xdr:nvSpPr>
        <xdr:cNvPr id="202" name="テキスト ボックス 201"/>
        <xdr:cNvSpPr txBox="1"/>
      </xdr:nvSpPr>
      <xdr:spPr>
        <a:xfrm>
          <a:off x="2608795" y="1310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8564</xdr:rowOff>
    </xdr:from>
    <xdr:to>
      <xdr:col>10</xdr:col>
      <xdr:colOff>165100</xdr:colOff>
      <xdr:row>77</xdr:row>
      <xdr:rowOff>110164</xdr:rowOff>
    </xdr:to>
    <xdr:sp macro="" textlink="">
      <xdr:nvSpPr>
        <xdr:cNvPr id="203" name="楕円 202"/>
        <xdr:cNvSpPr/>
      </xdr:nvSpPr>
      <xdr:spPr>
        <a:xfrm>
          <a:off x="1968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101291</xdr:rowOff>
    </xdr:from>
    <xdr:ext cx="599010" cy="259045"/>
    <xdr:sp macro="" textlink="">
      <xdr:nvSpPr>
        <xdr:cNvPr id="204" name="テキスト ボックス 203"/>
        <xdr:cNvSpPr txBox="1"/>
      </xdr:nvSpPr>
      <xdr:spPr>
        <a:xfrm>
          <a:off x="1719795" y="1330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50952</xdr:rowOff>
    </xdr:from>
    <xdr:to>
      <xdr:col>6</xdr:col>
      <xdr:colOff>38100</xdr:colOff>
      <xdr:row>77</xdr:row>
      <xdr:rowOff>152552</xdr:rowOff>
    </xdr:to>
    <xdr:sp macro="" textlink="">
      <xdr:nvSpPr>
        <xdr:cNvPr id="205" name="楕円 204"/>
        <xdr:cNvSpPr/>
      </xdr:nvSpPr>
      <xdr:spPr>
        <a:xfrm>
          <a:off x="1079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143679</xdr:rowOff>
    </xdr:from>
    <xdr:ext cx="599010" cy="259045"/>
    <xdr:sp macro="" textlink="">
      <xdr:nvSpPr>
        <xdr:cNvPr id="206" name="テキスト ボックス 205"/>
        <xdr:cNvSpPr txBox="1"/>
      </xdr:nvSpPr>
      <xdr:spPr>
        <a:xfrm>
          <a:off x="830795" y="1334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38354</xdr:rowOff>
    </xdr:from>
    <xdr:to>
      <xdr:col>24</xdr:col>
      <xdr:colOff>63500</xdr:colOff>
      <xdr:row>97</xdr:row>
      <xdr:rowOff>152330</xdr:rowOff>
    </xdr:to>
    <xdr:cxnSp macro="">
      <xdr:nvCxnSpPr>
        <xdr:cNvPr id="236" name="直線コネクタ 235"/>
        <xdr:cNvCxnSpPr/>
      </xdr:nvCxnSpPr>
      <xdr:spPr>
        <a:xfrm>
          <a:off x="3797300" y="16669004"/>
          <a:ext cx="838200" cy="1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38354</xdr:rowOff>
    </xdr:from>
    <xdr:to>
      <xdr:col>19</xdr:col>
      <xdr:colOff>177800</xdr:colOff>
      <xdr:row>98</xdr:row>
      <xdr:rowOff>1397</xdr:rowOff>
    </xdr:to>
    <xdr:cxnSp macro="">
      <xdr:nvCxnSpPr>
        <xdr:cNvPr id="239" name="直線コネクタ 238"/>
        <xdr:cNvCxnSpPr/>
      </xdr:nvCxnSpPr>
      <xdr:spPr>
        <a:xfrm flipV="1">
          <a:off x="2908300" y="16669004"/>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xdr:rowOff>
    </xdr:from>
    <xdr:to>
      <xdr:col>15</xdr:col>
      <xdr:colOff>50800</xdr:colOff>
      <xdr:row>98</xdr:row>
      <xdr:rowOff>110877</xdr:rowOff>
    </xdr:to>
    <xdr:cxnSp macro="">
      <xdr:nvCxnSpPr>
        <xdr:cNvPr id="242" name="直線コネクタ 241"/>
        <xdr:cNvCxnSpPr/>
      </xdr:nvCxnSpPr>
      <xdr:spPr>
        <a:xfrm flipV="1">
          <a:off x="2019300" y="16803497"/>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145548</xdr:rowOff>
    </xdr:from>
    <xdr:to>
      <xdr:col>10</xdr:col>
      <xdr:colOff>114300</xdr:colOff>
      <xdr:row>98</xdr:row>
      <xdr:rowOff>110877</xdr:rowOff>
    </xdr:to>
    <xdr:cxnSp macro="">
      <xdr:nvCxnSpPr>
        <xdr:cNvPr id="245" name="直線コネクタ 244"/>
        <xdr:cNvCxnSpPr/>
      </xdr:nvCxnSpPr>
      <xdr:spPr>
        <a:xfrm>
          <a:off x="1130300" y="16604748"/>
          <a:ext cx="889000" cy="3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101530</xdr:rowOff>
    </xdr:from>
    <xdr:to>
      <xdr:col>24</xdr:col>
      <xdr:colOff>114300</xdr:colOff>
      <xdr:row>98</xdr:row>
      <xdr:rowOff>31680</xdr:rowOff>
    </xdr:to>
    <xdr:sp macro="" textlink="">
      <xdr:nvSpPr>
        <xdr:cNvPr id="255" name="楕円 254"/>
        <xdr:cNvSpPr/>
      </xdr:nvSpPr>
      <xdr:spPr>
        <a:xfrm>
          <a:off x="4584700" y="167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16457</xdr:rowOff>
    </xdr:from>
    <xdr:ext cx="534377" cy="259045"/>
    <xdr:sp macro="" textlink="">
      <xdr:nvSpPr>
        <xdr:cNvPr id="256" name="衛生費該当値テキスト"/>
        <xdr:cNvSpPr txBox="1"/>
      </xdr:nvSpPr>
      <xdr:spPr>
        <a:xfrm>
          <a:off x="4686300" y="166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159004</xdr:rowOff>
    </xdr:from>
    <xdr:to>
      <xdr:col>20</xdr:col>
      <xdr:colOff>38100</xdr:colOff>
      <xdr:row>97</xdr:row>
      <xdr:rowOff>89154</xdr:rowOff>
    </xdr:to>
    <xdr:sp macro="" textlink="">
      <xdr:nvSpPr>
        <xdr:cNvPr id="257" name="楕円 256"/>
        <xdr:cNvSpPr/>
      </xdr:nvSpPr>
      <xdr:spPr>
        <a:xfrm>
          <a:off x="3746500" y="1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80281</xdr:rowOff>
    </xdr:from>
    <xdr:ext cx="534377" cy="259045"/>
    <xdr:sp macro="" textlink="">
      <xdr:nvSpPr>
        <xdr:cNvPr id="258" name="テキスト ボックス 257"/>
        <xdr:cNvSpPr txBox="1"/>
      </xdr:nvSpPr>
      <xdr:spPr>
        <a:xfrm>
          <a:off x="3530111" y="1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122047</xdr:rowOff>
    </xdr:from>
    <xdr:to>
      <xdr:col>15</xdr:col>
      <xdr:colOff>101600</xdr:colOff>
      <xdr:row>98</xdr:row>
      <xdr:rowOff>52197</xdr:rowOff>
    </xdr:to>
    <xdr:sp macro="" textlink="">
      <xdr:nvSpPr>
        <xdr:cNvPr id="259" name="楕円 258"/>
        <xdr:cNvSpPr/>
      </xdr:nvSpPr>
      <xdr:spPr>
        <a:xfrm>
          <a:off x="2857500" y="167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43324</xdr:rowOff>
    </xdr:from>
    <xdr:ext cx="534377" cy="259045"/>
    <xdr:sp macro="" textlink="">
      <xdr:nvSpPr>
        <xdr:cNvPr id="260" name="テキスト ボックス 259"/>
        <xdr:cNvSpPr txBox="1"/>
      </xdr:nvSpPr>
      <xdr:spPr>
        <a:xfrm>
          <a:off x="2641111" y="168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60077</xdr:rowOff>
    </xdr:from>
    <xdr:to>
      <xdr:col>10</xdr:col>
      <xdr:colOff>165100</xdr:colOff>
      <xdr:row>98</xdr:row>
      <xdr:rowOff>161677</xdr:rowOff>
    </xdr:to>
    <xdr:sp macro="" textlink="">
      <xdr:nvSpPr>
        <xdr:cNvPr id="261" name="楕円 260"/>
        <xdr:cNvSpPr/>
      </xdr:nvSpPr>
      <xdr:spPr>
        <a:xfrm>
          <a:off x="1968500" y="168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152804</xdr:rowOff>
    </xdr:from>
    <xdr:ext cx="534377" cy="259045"/>
    <xdr:sp macro="" textlink="">
      <xdr:nvSpPr>
        <xdr:cNvPr id="262" name="テキスト ボックス 261"/>
        <xdr:cNvSpPr txBox="1"/>
      </xdr:nvSpPr>
      <xdr:spPr>
        <a:xfrm>
          <a:off x="1752111" y="169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94748</xdr:rowOff>
    </xdr:from>
    <xdr:to>
      <xdr:col>6</xdr:col>
      <xdr:colOff>38100</xdr:colOff>
      <xdr:row>97</xdr:row>
      <xdr:rowOff>24898</xdr:rowOff>
    </xdr:to>
    <xdr:sp macro="" textlink="">
      <xdr:nvSpPr>
        <xdr:cNvPr id="263" name="楕円 262"/>
        <xdr:cNvSpPr/>
      </xdr:nvSpPr>
      <xdr:spPr>
        <a:xfrm>
          <a:off x="1079500" y="165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16025</xdr:rowOff>
    </xdr:from>
    <xdr:ext cx="534377" cy="259045"/>
    <xdr:sp macro="" textlink="">
      <xdr:nvSpPr>
        <xdr:cNvPr id="264" name="テキスト ボックス 263"/>
        <xdr:cNvSpPr txBox="1"/>
      </xdr:nvSpPr>
      <xdr:spPr>
        <a:xfrm>
          <a:off x="863111" y="166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78631</xdr:rowOff>
    </xdr:from>
    <xdr:to>
      <xdr:col>55</xdr:col>
      <xdr:colOff>0</xdr:colOff>
      <xdr:row>39</xdr:row>
      <xdr:rowOff>85162</xdr:rowOff>
    </xdr:to>
    <xdr:cxnSp macro="">
      <xdr:nvCxnSpPr>
        <xdr:cNvPr id="295" name="直線コネクタ 294"/>
        <xdr:cNvCxnSpPr/>
      </xdr:nvCxnSpPr>
      <xdr:spPr>
        <a:xfrm flipV="1">
          <a:off x="9639300" y="676518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82876</xdr:rowOff>
    </xdr:from>
    <xdr:to>
      <xdr:col>50</xdr:col>
      <xdr:colOff>114300</xdr:colOff>
      <xdr:row>39</xdr:row>
      <xdr:rowOff>85162</xdr:rowOff>
    </xdr:to>
    <xdr:cxnSp macro="">
      <xdr:nvCxnSpPr>
        <xdr:cNvPr id="298" name="直線コネクタ 297"/>
        <xdr:cNvCxnSpPr/>
      </xdr:nvCxnSpPr>
      <xdr:spPr>
        <a:xfrm>
          <a:off x="8750300" y="67694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72753</xdr:rowOff>
    </xdr:from>
    <xdr:to>
      <xdr:col>45</xdr:col>
      <xdr:colOff>177800</xdr:colOff>
      <xdr:row>39</xdr:row>
      <xdr:rowOff>82876</xdr:rowOff>
    </xdr:to>
    <xdr:cxnSp macro="">
      <xdr:nvCxnSpPr>
        <xdr:cNvPr id="301" name="直線コネクタ 300"/>
        <xdr:cNvCxnSpPr/>
      </xdr:nvCxnSpPr>
      <xdr:spPr>
        <a:xfrm>
          <a:off x="7861300" y="675930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54791</xdr:rowOff>
    </xdr:from>
    <xdr:to>
      <xdr:col>41</xdr:col>
      <xdr:colOff>50800</xdr:colOff>
      <xdr:row>39</xdr:row>
      <xdr:rowOff>72753</xdr:rowOff>
    </xdr:to>
    <xdr:cxnSp macro="">
      <xdr:nvCxnSpPr>
        <xdr:cNvPr id="304" name="直線コネクタ 303"/>
        <xdr:cNvCxnSpPr/>
      </xdr:nvCxnSpPr>
      <xdr:spPr>
        <a:xfrm>
          <a:off x="6972300" y="67413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27831</xdr:rowOff>
    </xdr:from>
    <xdr:to>
      <xdr:col>55</xdr:col>
      <xdr:colOff>50800</xdr:colOff>
      <xdr:row>39</xdr:row>
      <xdr:rowOff>129431</xdr:rowOff>
    </xdr:to>
    <xdr:sp macro="" textlink="">
      <xdr:nvSpPr>
        <xdr:cNvPr id="314" name="楕円 313"/>
        <xdr:cNvSpPr/>
      </xdr:nvSpPr>
      <xdr:spPr>
        <a:xfrm>
          <a:off x="104267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114208</xdr:rowOff>
    </xdr:from>
    <xdr:ext cx="313932" cy="259045"/>
    <xdr:sp macro="" textlink="">
      <xdr:nvSpPr>
        <xdr:cNvPr id="315" name="労働費該当値テキスト"/>
        <xdr:cNvSpPr txBox="1"/>
      </xdr:nvSpPr>
      <xdr:spPr>
        <a:xfrm>
          <a:off x="10528300" y="662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34362</xdr:rowOff>
    </xdr:from>
    <xdr:to>
      <xdr:col>50</xdr:col>
      <xdr:colOff>165100</xdr:colOff>
      <xdr:row>39</xdr:row>
      <xdr:rowOff>135962</xdr:rowOff>
    </xdr:to>
    <xdr:sp macro="" textlink="">
      <xdr:nvSpPr>
        <xdr:cNvPr id="316" name="楕円 315"/>
        <xdr:cNvSpPr/>
      </xdr:nvSpPr>
      <xdr:spPr>
        <a:xfrm>
          <a:off x="9588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127089</xdr:rowOff>
    </xdr:from>
    <xdr:ext cx="313932" cy="259045"/>
    <xdr:sp macro="" textlink="">
      <xdr:nvSpPr>
        <xdr:cNvPr id="317" name="テキスト ボックス 316"/>
        <xdr:cNvSpPr txBox="1"/>
      </xdr:nvSpPr>
      <xdr:spPr>
        <a:xfrm>
          <a:off x="9482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32076</xdr:rowOff>
    </xdr:from>
    <xdr:to>
      <xdr:col>46</xdr:col>
      <xdr:colOff>38100</xdr:colOff>
      <xdr:row>39</xdr:row>
      <xdr:rowOff>133676</xdr:rowOff>
    </xdr:to>
    <xdr:sp macro="" textlink="">
      <xdr:nvSpPr>
        <xdr:cNvPr id="318" name="楕円 317"/>
        <xdr:cNvSpPr/>
      </xdr:nvSpPr>
      <xdr:spPr>
        <a:xfrm>
          <a:off x="8699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124803</xdr:rowOff>
    </xdr:from>
    <xdr:ext cx="313932" cy="259045"/>
    <xdr:sp macro="" textlink="">
      <xdr:nvSpPr>
        <xdr:cNvPr id="319" name="テキスト ボックス 318"/>
        <xdr:cNvSpPr txBox="1"/>
      </xdr:nvSpPr>
      <xdr:spPr>
        <a:xfrm>
          <a:off x="8593333" y="681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21953</xdr:rowOff>
    </xdr:from>
    <xdr:to>
      <xdr:col>41</xdr:col>
      <xdr:colOff>101600</xdr:colOff>
      <xdr:row>39</xdr:row>
      <xdr:rowOff>123553</xdr:rowOff>
    </xdr:to>
    <xdr:sp macro="" textlink="">
      <xdr:nvSpPr>
        <xdr:cNvPr id="320" name="楕円 319"/>
        <xdr:cNvSpPr/>
      </xdr:nvSpPr>
      <xdr:spPr>
        <a:xfrm>
          <a:off x="7810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114680</xdr:rowOff>
    </xdr:from>
    <xdr:ext cx="313932" cy="259045"/>
    <xdr:sp macro="" textlink="">
      <xdr:nvSpPr>
        <xdr:cNvPr id="321" name="テキスト ボックス 320"/>
        <xdr:cNvSpPr txBox="1"/>
      </xdr:nvSpPr>
      <xdr:spPr>
        <a:xfrm>
          <a:off x="7704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3991</xdr:rowOff>
    </xdr:from>
    <xdr:to>
      <xdr:col>36</xdr:col>
      <xdr:colOff>165100</xdr:colOff>
      <xdr:row>39</xdr:row>
      <xdr:rowOff>105591</xdr:rowOff>
    </xdr:to>
    <xdr:sp macro="" textlink="">
      <xdr:nvSpPr>
        <xdr:cNvPr id="322" name="楕円 321"/>
        <xdr:cNvSpPr/>
      </xdr:nvSpPr>
      <xdr:spPr>
        <a:xfrm>
          <a:off x="6921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96718</xdr:rowOff>
    </xdr:from>
    <xdr:ext cx="378565" cy="259045"/>
    <xdr:sp macro="" textlink="">
      <xdr:nvSpPr>
        <xdr:cNvPr id="323" name="テキスト ボックス 322"/>
        <xdr:cNvSpPr txBox="1"/>
      </xdr:nvSpPr>
      <xdr:spPr>
        <a:xfrm>
          <a:off x="6783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75540</xdr:rowOff>
    </xdr:from>
    <xdr:to>
      <xdr:col>55</xdr:col>
      <xdr:colOff>0</xdr:colOff>
      <xdr:row>57</xdr:row>
      <xdr:rowOff>86531</xdr:rowOff>
    </xdr:to>
    <xdr:cxnSp macro="">
      <xdr:nvCxnSpPr>
        <xdr:cNvPr id="352" name="直線コネクタ 351"/>
        <xdr:cNvCxnSpPr/>
      </xdr:nvCxnSpPr>
      <xdr:spPr>
        <a:xfrm flipV="1">
          <a:off x="9639300" y="9848190"/>
          <a:ext cx="8382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37192</xdr:rowOff>
    </xdr:from>
    <xdr:to>
      <xdr:col>50</xdr:col>
      <xdr:colOff>114300</xdr:colOff>
      <xdr:row>57</xdr:row>
      <xdr:rowOff>86531</xdr:rowOff>
    </xdr:to>
    <xdr:cxnSp macro="">
      <xdr:nvCxnSpPr>
        <xdr:cNvPr id="355" name="直線コネクタ 354"/>
        <xdr:cNvCxnSpPr/>
      </xdr:nvCxnSpPr>
      <xdr:spPr>
        <a:xfrm>
          <a:off x="8750300" y="9809842"/>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164350</xdr:rowOff>
    </xdr:from>
    <xdr:to>
      <xdr:col>45</xdr:col>
      <xdr:colOff>177800</xdr:colOff>
      <xdr:row>57</xdr:row>
      <xdr:rowOff>37192</xdr:rowOff>
    </xdr:to>
    <xdr:cxnSp macro="">
      <xdr:nvCxnSpPr>
        <xdr:cNvPr id="358" name="直線コネクタ 357"/>
        <xdr:cNvCxnSpPr/>
      </xdr:nvCxnSpPr>
      <xdr:spPr>
        <a:xfrm>
          <a:off x="7861300" y="9765550"/>
          <a:ext cx="889000" cy="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164350</xdr:rowOff>
    </xdr:from>
    <xdr:to>
      <xdr:col>41</xdr:col>
      <xdr:colOff>50800</xdr:colOff>
      <xdr:row>57</xdr:row>
      <xdr:rowOff>47231</xdr:rowOff>
    </xdr:to>
    <xdr:cxnSp macro="">
      <xdr:nvCxnSpPr>
        <xdr:cNvPr id="361" name="直線コネクタ 360"/>
        <xdr:cNvCxnSpPr/>
      </xdr:nvCxnSpPr>
      <xdr:spPr>
        <a:xfrm flipV="1">
          <a:off x="6972300" y="9765550"/>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24740</xdr:rowOff>
    </xdr:from>
    <xdr:to>
      <xdr:col>55</xdr:col>
      <xdr:colOff>50800</xdr:colOff>
      <xdr:row>57</xdr:row>
      <xdr:rowOff>126340</xdr:rowOff>
    </xdr:to>
    <xdr:sp macro="" textlink="">
      <xdr:nvSpPr>
        <xdr:cNvPr id="371" name="楕円 370"/>
        <xdr:cNvSpPr/>
      </xdr:nvSpPr>
      <xdr:spPr>
        <a:xfrm>
          <a:off x="10426700" y="97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3167</xdr:rowOff>
    </xdr:from>
    <xdr:ext cx="534377" cy="259045"/>
    <xdr:sp macro="" textlink="">
      <xdr:nvSpPr>
        <xdr:cNvPr id="372" name="農林水産業費該当値テキスト"/>
        <xdr:cNvSpPr txBox="1"/>
      </xdr:nvSpPr>
      <xdr:spPr>
        <a:xfrm>
          <a:off x="10528300" y="97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35731</xdr:rowOff>
    </xdr:from>
    <xdr:to>
      <xdr:col>50</xdr:col>
      <xdr:colOff>165100</xdr:colOff>
      <xdr:row>57</xdr:row>
      <xdr:rowOff>137331</xdr:rowOff>
    </xdr:to>
    <xdr:sp macro="" textlink="">
      <xdr:nvSpPr>
        <xdr:cNvPr id="373" name="楕円 372"/>
        <xdr:cNvSpPr/>
      </xdr:nvSpPr>
      <xdr:spPr>
        <a:xfrm>
          <a:off x="9588500" y="98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128458</xdr:rowOff>
    </xdr:from>
    <xdr:ext cx="534377" cy="259045"/>
    <xdr:sp macro="" textlink="">
      <xdr:nvSpPr>
        <xdr:cNvPr id="374" name="テキスト ボックス 373"/>
        <xdr:cNvSpPr txBox="1"/>
      </xdr:nvSpPr>
      <xdr:spPr>
        <a:xfrm>
          <a:off x="9372111" y="99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157842</xdr:rowOff>
    </xdr:from>
    <xdr:to>
      <xdr:col>46</xdr:col>
      <xdr:colOff>38100</xdr:colOff>
      <xdr:row>57</xdr:row>
      <xdr:rowOff>87992</xdr:rowOff>
    </xdr:to>
    <xdr:sp macro="" textlink="">
      <xdr:nvSpPr>
        <xdr:cNvPr id="375" name="楕円 374"/>
        <xdr:cNvSpPr/>
      </xdr:nvSpPr>
      <xdr:spPr>
        <a:xfrm>
          <a:off x="8699500" y="9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79119</xdr:rowOff>
    </xdr:from>
    <xdr:ext cx="534377" cy="259045"/>
    <xdr:sp macro="" textlink="">
      <xdr:nvSpPr>
        <xdr:cNvPr id="376" name="テキスト ボックス 375"/>
        <xdr:cNvSpPr txBox="1"/>
      </xdr:nvSpPr>
      <xdr:spPr>
        <a:xfrm>
          <a:off x="8483111" y="98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113550</xdr:rowOff>
    </xdr:from>
    <xdr:to>
      <xdr:col>41</xdr:col>
      <xdr:colOff>101600</xdr:colOff>
      <xdr:row>57</xdr:row>
      <xdr:rowOff>43700</xdr:rowOff>
    </xdr:to>
    <xdr:sp macro="" textlink="">
      <xdr:nvSpPr>
        <xdr:cNvPr id="377" name="楕円 376"/>
        <xdr:cNvSpPr/>
      </xdr:nvSpPr>
      <xdr:spPr>
        <a:xfrm>
          <a:off x="7810500" y="97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34827</xdr:rowOff>
    </xdr:from>
    <xdr:ext cx="534377" cy="259045"/>
    <xdr:sp macro="" textlink="">
      <xdr:nvSpPr>
        <xdr:cNvPr id="378" name="テキスト ボックス 377"/>
        <xdr:cNvSpPr txBox="1"/>
      </xdr:nvSpPr>
      <xdr:spPr>
        <a:xfrm>
          <a:off x="7594111" y="98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167881</xdr:rowOff>
    </xdr:from>
    <xdr:to>
      <xdr:col>36</xdr:col>
      <xdr:colOff>165100</xdr:colOff>
      <xdr:row>57</xdr:row>
      <xdr:rowOff>98031</xdr:rowOff>
    </xdr:to>
    <xdr:sp macro="" textlink="">
      <xdr:nvSpPr>
        <xdr:cNvPr id="379" name="楕円 378"/>
        <xdr:cNvSpPr/>
      </xdr:nvSpPr>
      <xdr:spPr>
        <a:xfrm>
          <a:off x="6921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89158</xdr:rowOff>
    </xdr:from>
    <xdr:ext cx="534377" cy="259045"/>
    <xdr:sp macro="" textlink="">
      <xdr:nvSpPr>
        <xdr:cNvPr id="380" name="テキスト ボックス 379"/>
        <xdr:cNvSpPr txBox="1"/>
      </xdr:nvSpPr>
      <xdr:spPr>
        <a:xfrm>
          <a:off x="6705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105239</xdr:rowOff>
    </xdr:from>
    <xdr:to>
      <xdr:col>55</xdr:col>
      <xdr:colOff>0</xdr:colOff>
      <xdr:row>77</xdr:row>
      <xdr:rowOff>107277</xdr:rowOff>
    </xdr:to>
    <xdr:cxnSp macro="">
      <xdr:nvCxnSpPr>
        <xdr:cNvPr id="409" name="直線コネクタ 408"/>
        <xdr:cNvCxnSpPr/>
      </xdr:nvCxnSpPr>
      <xdr:spPr>
        <a:xfrm flipV="1">
          <a:off x="9639300" y="13135439"/>
          <a:ext cx="838200" cy="17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107277</xdr:rowOff>
    </xdr:from>
    <xdr:to>
      <xdr:col>50</xdr:col>
      <xdr:colOff>114300</xdr:colOff>
      <xdr:row>77</xdr:row>
      <xdr:rowOff>125527</xdr:rowOff>
    </xdr:to>
    <xdr:cxnSp macro="">
      <xdr:nvCxnSpPr>
        <xdr:cNvPr id="412" name="直線コネクタ 411"/>
        <xdr:cNvCxnSpPr/>
      </xdr:nvCxnSpPr>
      <xdr:spPr>
        <a:xfrm flipV="1">
          <a:off x="8750300" y="13308927"/>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70149</xdr:rowOff>
    </xdr:from>
    <xdr:to>
      <xdr:col>45</xdr:col>
      <xdr:colOff>177800</xdr:colOff>
      <xdr:row>77</xdr:row>
      <xdr:rowOff>125527</xdr:rowOff>
    </xdr:to>
    <xdr:cxnSp macro="">
      <xdr:nvCxnSpPr>
        <xdr:cNvPr id="415" name="直線コネクタ 414"/>
        <xdr:cNvCxnSpPr/>
      </xdr:nvCxnSpPr>
      <xdr:spPr>
        <a:xfrm>
          <a:off x="7861300" y="13271799"/>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70149</xdr:rowOff>
    </xdr:from>
    <xdr:to>
      <xdr:col>41</xdr:col>
      <xdr:colOff>50800</xdr:colOff>
      <xdr:row>77</xdr:row>
      <xdr:rowOff>135547</xdr:rowOff>
    </xdr:to>
    <xdr:cxnSp macro="">
      <xdr:nvCxnSpPr>
        <xdr:cNvPr id="418" name="直線コネクタ 417"/>
        <xdr:cNvCxnSpPr/>
      </xdr:nvCxnSpPr>
      <xdr:spPr>
        <a:xfrm flipV="1">
          <a:off x="6972300" y="13271799"/>
          <a:ext cx="889000" cy="6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54439</xdr:rowOff>
    </xdr:from>
    <xdr:to>
      <xdr:col>55</xdr:col>
      <xdr:colOff>50800</xdr:colOff>
      <xdr:row>76</xdr:row>
      <xdr:rowOff>156039</xdr:rowOff>
    </xdr:to>
    <xdr:sp macro="" textlink="">
      <xdr:nvSpPr>
        <xdr:cNvPr id="428" name="楕円 427"/>
        <xdr:cNvSpPr/>
      </xdr:nvSpPr>
      <xdr:spPr>
        <a:xfrm>
          <a:off x="10426700" y="130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77316</xdr:rowOff>
    </xdr:from>
    <xdr:ext cx="534377" cy="259045"/>
    <xdr:sp macro="" textlink="">
      <xdr:nvSpPr>
        <xdr:cNvPr id="429" name="商工費該当値テキスト"/>
        <xdr:cNvSpPr txBox="1"/>
      </xdr:nvSpPr>
      <xdr:spPr>
        <a:xfrm>
          <a:off x="10528300" y="129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56477</xdr:rowOff>
    </xdr:from>
    <xdr:to>
      <xdr:col>50</xdr:col>
      <xdr:colOff>165100</xdr:colOff>
      <xdr:row>77</xdr:row>
      <xdr:rowOff>158077</xdr:rowOff>
    </xdr:to>
    <xdr:sp macro="" textlink="">
      <xdr:nvSpPr>
        <xdr:cNvPr id="430" name="楕円 429"/>
        <xdr:cNvSpPr/>
      </xdr:nvSpPr>
      <xdr:spPr>
        <a:xfrm>
          <a:off x="9588500" y="13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149204</xdr:rowOff>
    </xdr:from>
    <xdr:ext cx="534377" cy="259045"/>
    <xdr:sp macro="" textlink="">
      <xdr:nvSpPr>
        <xdr:cNvPr id="431" name="テキスト ボックス 430"/>
        <xdr:cNvSpPr txBox="1"/>
      </xdr:nvSpPr>
      <xdr:spPr>
        <a:xfrm>
          <a:off x="9372111" y="133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74727</xdr:rowOff>
    </xdr:from>
    <xdr:to>
      <xdr:col>46</xdr:col>
      <xdr:colOff>38100</xdr:colOff>
      <xdr:row>78</xdr:row>
      <xdr:rowOff>4877</xdr:rowOff>
    </xdr:to>
    <xdr:sp macro="" textlink="">
      <xdr:nvSpPr>
        <xdr:cNvPr id="432" name="楕円 431"/>
        <xdr:cNvSpPr/>
      </xdr:nvSpPr>
      <xdr:spPr>
        <a:xfrm>
          <a:off x="8699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167454</xdr:rowOff>
    </xdr:from>
    <xdr:ext cx="534377" cy="259045"/>
    <xdr:sp macro="" textlink="">
      <xdr:nvSpPr>
        <xdr:cNvPr id="433" name="テキスト ボックス 432"/>
        <xdr:cNvSpPr txBox="1"/>
      </xdr:nvSpPr>
      <xdr:spPr>
        <a:xfrm>
          <a:off x="8483111" y="133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19349</xdr:rowOff>
    </xdr:from>
    <xdr:to>
      <xdr:col>41</xdr:col>
      <xdr:colOff>101600</xdr:colOff>
      <xdr:row>77</xdr:row>
      <xdr:rowOff>120949</xdr:rowOff>
    </xdr:to>
    <xdr:sp macro="" textlink="">
      <xdr:nvSpPr>
        <xdr:cNvPr id="434" name="楕円 433"/>
        <xdr:cNvSpPr/>
      </xdr:nvSpPr>
      <xdr:spPr>
        <a:xfrm>
          <a:off x="7810500" y="132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112076</xdr:rowOff>
    </xdr:from>
    <xdr:ext cx="534377" cy="259045"/>
    <xdr:sp macro="" textlink="">
      <xdr:nvSpPr>
        <xdr:cNvPr id="435" name="テキスト ボックス 434"/>
        <xdr:cNvSpPr txBox="1"/>
      </xdr:nvSpPr>
      <xdr:spPr>
        <a:xfrm>
          <a:off x="7594111" y="133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84747</xdr:rowOff>
    </xdr:from>
    <xdr:to>
      <xdr:col>36</xdr:col>
      <xdr:colOff>165100</xdr:colOff>
      <xdr:row>78</xdr:row>
      <xdr:rowOff>14897</xdr:rowOff>
    </xdr:to>
    <xdr:sp macro="" textlink="">
      <xdr:nvSpPr>
        <xdr:cNvPr id="436" name="楕円 435"/>
        <xdr:cNvSpPr/>
      </xdr:nvSpPr>
      <xdr:spPr>
        <a:xfrm>
          <a:off x="6921500" y="13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6024</xdr:rowOff>
    </xdr:from>
    <xdr:ext cx="534377" cy="259045"/>
    <xdr:sp macro="" textlink="">
      <xdr:nvSpPr>
        <xdr:cNvPr id="437" name="テキスト ボックス 436"/>
        <xdr:cNvSpPr txBox="1"/>
      </xdr:nvSpPr>
      <xdr:spPr>
        <a:xfrm>
          <a:off x="6705111" y="133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43205</xdr:rowOff>
    </xdr:from>
    <xdr:to>
      <xdr:col>55</xdr:col>
      <xdr:colOff>0</xdr:colOff>
      <xdr:row>98</xdr:row>
      <xdr:rowOff>97789</xdr:rowOff>
    </xdr:to>
    <xdr:cxnSp macro="">
      <xdr:nvCxnSpPr>
        <xdr:cNvPr id="467" name="直線コネクタ 466"/>
        <xdr:cNvCxnSpPr/>
      </xdr:nvCxnSpPr>
      <xdr:spPr>
        <a:xfrm flipV="1">
          <a:off x="9639300" y="16845305"/>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97789</xdr:rowOff>
    </xdr:from>
    <xdr:to>
      <xdr:col>50</xdr:col>
      <xdr:colOff>114300</xdr:colOff>
      <xdr:row>98</xdr:row>
      <xdr:rowOff>151194</xdr:rowOff>
    </xdr:to>
    <xdr:cxnSp macro="">
      <xdr:nvCxnSpPr>
        <xdr:cNvPr id="470" name="直線コネクタ 469"/>
        <xdr:cNvCxnSpPr/>
      </xdr:nvCxnSpPr>
      <xdr:spPr>
        <a:xfrm flipV="1">
          <a:off x="8750300" y="16899889"/>
          <a:ext cx="8890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99416</xdr:rowOff>
    </xdr:from>
    <xdr:to>
      <xdr:col>45</xdr:col>
      <xdr:colOff>177800</xdr:colOff>
      <xdr:row>98</xdr:row>
      <xdr:rowOff>151194</xdr:rowOff>
    </xdr:to>
    <xdr:cxnSp macro="">
      <xdr:nvCxnSpPr>
        <xdr:cNvPr id="473" name="直線コネクタ 472"/>
        <xdr:cNvCxnSpPr/>
      </xdr:nvCxnSpPr>
      <xdr:spPr>
        <a:xfrm>
          <a:off x="7861300" y="16730066"/>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99416</xdr:rowOff>
    </xdr:from>
    <xdr:to>
      <xdr:col>41</xdr:col>
      <xdr:colOff>50800</xdr:colOff>
      <xdr:row>97</xdr:row>
      <xdr:rowOff>127775</xdr:rowOff>
    </xdr:to>
    <xdr:cxnSp macro="">
      <xdr:nvCxnSpPr>
        <xdr:cNvPr id="476" name="直線コネクタ 475"/>
        <xdr:cNvCxnSpPr/>
      </xdr:nvCxnSpPr>
      <xdr:spPr>
        <a:xfrm flipV="1">
          <a:off x="6972300" y="16730066"/>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163855</xdr:rowOff>
    </xdr:from>
    <xdr:to>
      <xdr:col>55</xdr:col>
      <xdr:colOff>50800</xdr:colOff>
      <xdr:row>98</xdr:row>
      <xdr:rowOff>94005</xdr:rowOff>
    </xdr:to>
    <xdr:sp macro="" textlink="">
      <xdr:nvSpPr>
        <xdr:cNvPr id="486" name="楕円 485"/>
        <xdr:cNvSpPr/>
      </xdr:nvSpPr>
      <xdr:spPr>
        <a:xfrm>
          <a:off x="10426700" y="16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142282</xdr:rowOff>
    </xdr:from>
    <xdr:ext cx="534377" cy="259045"/>
    <xdr:sp macro="" textlink="">
      <xdr:nvSpPr>
        <xdr:cNvPr id="487" name="土木費該当値テキスト"/>
        <xdr:cNvSpPr txBox="1"/>
      </xdr:nvSpPr>
      <xdr:spPr>
        <a:xfrm>
          <a:off x="10528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46989</xdr:rowOff>
    </xdr:from>
    <xdr:to>
      <xdr:col>50</xdr:col>
      <xdr:colOff>165100</xdr:colOff>
      <xdr:row>98</xdr:row>
      <xdr:rowOff>148589</xdr:rowOff>
    </xdr:to>
    <xdr:sp macro="" textlink="">
      <xdr:nvSpPr>
        <xdr:cNvPr id="488" name="楕円 487"/>
        <xdr:cNvSpPr/>
      </xdr:nvSpPr>
      <xdr:spPr>
        <a:xfrm>
          <a:off x="9588500" y="168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139716</xdr:rowOff>
    </xdr:from>
    <xdr:ext cx="534377" cy="259045"/>
    <xdr:sp macro="" textlink="">
      <xdr:nvSpPr>
        <xdr:cNvPr id="489" name="テキスト ボックス 488"/>
        <xdr:cNvSpPr txBox="1"/>
      </xdr:nvSpPr>
      <xdr:spPr>
        <a:xfrm>
          <a:off x="9372111" y="169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100394</xdr:rowOff>
    </xdr:from>
    <xdr:to>
      <xdr:col>46</xdr:col>
      <xdr:colOff>38100</xdr:colOff>
      <xdr:row>99</xdr:row>
      <xdr:rowOff>30544</xdr:rowOff>
    </xdr:to>
    <xdr:sp macro="" textlink="">
      <xdr:nvSpPr>
        <xdr:cNvPr id="490" name="楕円 489"/>
        <xdr:cNvSpPr/>
      </xdr:nvSpPr>
      <xdr:spPr>
        <a:xfrm>
          <a:off x="8699500" y="169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21671</xdr:rowOff>
    </xdr:from>
    <xdr:ext cx="534377" cy="259045"/>
    <xdr:sp macro="" textlink="">
      <xdr:nvSpPr>
        <xdr:cNvPr id="491" name="テキスト ボックス 490"/>
        <xdr:cNvSpPr txBox="1"/>
      </xdr:nvSpPr>
      <xdr:spPr>
        <a:xfrm>
          <a:off x="8483111" y="169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48616</xdr:rowOff>
    </xdr:from>
    <xdr:to>
      <xdr:col>41</xdr:col>
      <xdr:colOff>101600</xdr:colOff>
      <xdr:row>97</xdr:row>
      <xdr:rowOff>150216</xdr:rowOff>
    </xdr:to>
    <xdr:sp macro="" textlink="">
      <xdr:nvSpPr>
        <xdr:cNvPr id="492" name="楕円 491"/>
        <xdr:cNvSpPr/>
      </xdr:nvSpPr>
      <xdr:spPr>
        <a:xfrm>
          <a:off x="7810500" y="166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141343</xdr:rowOff>
    </xdr:from>
    <xdr:ext cx="534377" cy="259045"/>
    <xdr:sp macro="" textlink="">
      <xdr:nvSpPr>
        <xdr:cNvPr id="493" name="テキスト ボックス 492"/>
        <xdr:cNvSpPr txBox="1"/>
      </xdr:nvSpPr>
      <xdr:spPr>
        <a:xfrm>
          <a:off x="7594111" y="167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76975</xdr:rowOff>
    </xdr:from>
    <xdr:to>
      <xdr:col>36</xdr:col>
      <xdr:colOff>165100</xdr:colOff>
      <xdr:row>98</xdr:row>
      <xdr:rowOff>7125</xdr:rowOff>
    </xdr:to>
    <xdr:sp macro="" textlink="">
      <xdr:nvSpPr>
        <xdr:cNvPr id="494" name="楕円 493"/>
        <xdr:cNvSpPr/>
      </xdr:nvSpPr>
      <xdr:spPr>
        <a:xfrm>
          <a:off x="6921500" y="16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169702</xdr:rowOff>
    </xdr:from>
    <xdr:ext cx="534377" cy="259045"/>
    <xdr:sp macro="" textlink="">
      <xdr:nvSpPr>
        <xdr:cNvPr id="495" name="テキスト ボックス 494"/>
        <xdr:cNvSpPr txBox="1"/>
      </xdr:nvSpPr>
      <xdr:spPr>
        <a:xfrm>
          <a:off x="6705111" y="168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20055</xdr:rowOff>
    </xdr:from>
    <xdr:to>
      <xdr:col>85</xdr:col>
      <xdr:colOff>127000</xdr:colOff>
      <xdr:row>38</xdr:row>
      <xdr:rowOff>86589</xdr:rowOff>
    </xdr:to>
    <xdr:cxnSp macro="">
      <xdr:nvCxnSpPr>
        <xdr:cNvPr id="526" name="直線コネクタ 525"/>
        <xdr:cNvCxnSpPr/>
      </xdr:nvCxnSpPr>
      <xdr:spPr>
        <a:xfrm>
          <a:off x="15481300" y="6535155"/>
          <a:ext cx="8382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20055</xdr:rowOff>
    </xdr:from>
    <xdr:to>
      <xdr:col>81</xdr:col>
      <xdr:colOff>50800</xdr:colOff>
      <xdr:row>38</xdr:row>
      <xdr:rowOff>27936</xdr:rowOff>
    </xdr:to>
    <xdr:cxnSp macro="">
      <xdr:nvCxnSpPr>
        <xdr:cNvPr id="529" name="直線コネクタ 528"/>
        <xdr:cNvCxnSpPr/>
      </xdr:nvCxnSpPr>
      <xdr:spPr>
        <a:xfrm flipV="1">
          <a:off x="14592300" y="6535155"/>
          <a:ext cx="8890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140527</xdr:rowOff>
    </xdr:from>
    <xdr:to>
      <xdr:col>76</xdr:col>
      <xdr:colOff>114300</xdr:colOff>
      <xdr:row>38</xdr:row>
      <xdr:rowOff>27936</xdr:rowOff>
    </xdr:to>
    <xdr:cxnSp macro="">
      <xdr:nvCxnSpPr>
        <xdr:cNvPr id="532" name="直線コネクタ 531"/>
        <xdr:cNvCxnSpPr/>
      </xdr:nvCxnSpPr>
      <xdr:spPr>
        <a:xfrm>
          <a:off x="13703300" y="6484177"/>
          <a:ext cx="889000" cy="5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140527</xdr:rowOff>
    </xdr:from>
    <xdr:to>
      <xdr:col>71</xdr:col>
      <xdr:colOff>177800</xdr:colOff>
      <xdr:row>38</xdr:row>
      <xdr:rowOff>89898</xdr:rowOff>
    </xdr:to>
    <xdr:cxnSp macro="">
      <xdr:nvCxnSpPr>
        <xdr:cNvPr id="535" name="直線コネクタ 534"/>
        <xdr:cNvCxnSpPr/>
      </xdr:nvCxnSpPr>
      <xdr:spPr>
        <a:xfrm flipV="1">
          <a:off x="12814300" y="6484177"/>
          <a:ext cx="889000" cy="1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35789</xdr:rowOff>
    </xdr:from>
    <xdr:to>
      <xdr:col>85</xdr:col>
      <xdr:colOff>177800</xdr:colOff>
      <xdr:row>38</xdr:row>
      <xdr:rowOff>137389</xdr:rowOff>
    </xdr:to>
    <xdr:sp macro="" textlink="">
      <xdr:nvSpPr>
        <xdr:cNvPr id="545" name="楕円 544"/>
        <xdr:cNvSpPr/>
      </xdr:nvSpPr>
      <xdr:spPr>
        <a:xfrm>
          <a:off x="162687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122166</xdr:rowOff>
    </xdr:from>
    <xdr:ext cx="534377" cy="259045"/>
    <xdr:sp macro="" textlink="">
      <xdr:nvSpPr>
        <xdr:cNvPr id="546" name="消防費該当値テキスト"/>
        <xdr:cNvSpPr txBox="1"/>
      </xdr:nvSpPr>
      <xdr:spPr>
        <a:xfrm>
          <a:off x="16370300" y="64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140705</xdr:rowOff>
    </xdr:from>
    <xdr:to>
      <xdr:col>81</xdr:col>
      <xdr:colOff>101600</xdr:colOff>
      <xdr:row>38</xdr:row>
      <xdr:rowOff>70855</xdr:rowOff>
    </xdr:to>
    <xdr:sp macro="" textlink="">
      <xdr:nvSpPr>
        <xdr:cNvPr id="547" name="楕円 546"/>
        <xdr:cNvSpPr/>
      </xdr:nvSpPr>
      <xdr:spPr>
        <a:xfrm>
          <a:off x="15430500" y="64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87382</xdr:rowOff>
    </xdr:from>
    <xdr:ext cx="534377" cy="259045"/>
    <xdr:sp macro="" textlink="">
      <xdr:nvSpPr>
        <xdr:cNvPr id="548" name="テキスト ボックス 547"/>
        <xdr:cNvSpPr txBox="1"/>
      </xdr:nvSpPr>
      <xdr:spPr>
        <a:xfrm>
          <a:off x="15214111" y="62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148586</xdr:rowOff>
    </xdr:from>
    <xdr:to>
      <xdr:col>76</xdr:col>
      <xdr:colOff>165100</xdr:colOff>
      <xdr:row>38</xdr:row>
      <xdr:rowOff>78736</xdr:rowOff>
    </xdr:to>
    <xdr:sp macro="" textlink="">
      <xdr:nvSpPr>
        <xdr:cNvPr id="549" name="楕円 548"/>
        <xdr:cNvSpPr/>
      </xdr:nvSpPr>
      <xdr:spPr>
        <a:xfrm>
          <a:off x="14541500" y="64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95263</xdr:rowOff>
    </xdr:from>
    <xdr:ext cx="534377" cy="259045"/>
    <xdr:sp macro="" textlink="">
      <xdr:nvSpPr>
        <xdr:cNvPr id="550" name="テキスト ボックス 549"/>
        <xdr:cNvSpPr txBox="1"/>
      </xdr:nvSpPr>
      <xdr:spPr>
        <a:xfrm>
          <a:off x="14325111" y="62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89727</xdr:rowOff>
    </xdr:from>
    <xdr:to>
      <xdr:col>72</xdr:col>
      <xdr:colOff>38100</xdr:colOff>
      <xdr:row>38</xdr:row>
      <xdr:rowOff>19878</xdr:rowOff>
    </xdr:to>
    <xdr:sp macro="" textlink="">
      <xdr:nvSpPr>
        <xdr:cNvPr id="551" name="楕円 550"/>
        <xdr:cNvSpPr/>
      </xdr:nvSpPr>
      <xdr:spPr>
        <a:xfrm>
          <a:off x="13652500" y="6433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36404</xdr:rowOff>
    </xdr:from>
    <xdr:ext cx="534377" cy="259045"/>
    <xdr:sp macro="" textlink="">
      <xdr:nvSpPr>
        <xdr:cNvPr id="552" name="テキスト ボックス 551"/>
        <xdr:cNvSpPr txBox="1"/>
      </xdr:nvSpPr>
      <xdr:spPr>
        <a:xfrm>
          <a:off x="13436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39098</xdr:rowOff>
    </xdr:from>
    <xdr:to>
      <xdr:col>67</xdr:col>
      <xdr:colOff>101600</xdr:colOff>
      <xdr:row>38</xdr:row>
      <xdr:rowOff>140698</xdr:rowOff>
    </xdr:to>
    <xdr:sp macro="" textlink="">
      <xdr:nvSpPr>
        <xdr:cNvPr id="553" name="楕円 552"/>
        <xdr:cNvSpPr/>
      </xdr:nvSpPr>
      <xdr:spPr>
        <a:xfrm>
          <a:off x="12763500" y="65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131825</xdr:rowOff>
    </xdr:from>
    <xdr:ext cx="534377" cy="259045"/>
    <xdr:sp macro="" textlink="">
      <xdr:nvSpPr>
        <xdr:cNvPr id="554" name="テキスト ボックス 553"/>
        <xdr:cNvSpPr txBox="1"/>
      </xdr:nvSpPr>
      <xdr:spPr>
        <a:xfrm>
          <a:off x="12547111" y="66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151848</xdr:rowOff>
    </xdr:from>
    <xdr:to>
      <xdr:col>85</xdr:col>
      <xdr:colOff>127000</xdr:colOff>
      <xdr:row>57</xdr:row>
      <xdr:rowOff>99489</xdr:rowOff>
    </xdr:to>
    <xdr:cxnSp macro="">
      <xdr:nvCxnSpPr>
        <xdr:cNvPr id="586" name="直線コネクタ 585"/>
        <xdr:cNvCxnSpPr/>
      </xdr:nvCxnSpPr>
      <xdr:spPr>
        <a:xfrm flipV="1">
          <a:off x="15481300" y="9410148"/>
          <a:ext cx="838200" cy="46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99489</xdr:rowOff>
    </xdr:from>
    <xdr:to>
      <xdr:col>81</xdr:col>
      <xdr:colOff>50800</xdr:colOff>
      <xdr:row>58</xdr:row>
      <xdr:rowOff>9398</xdr:rowOff>
    </xdr:to>
    <xdr:cxnSp macro="">
      <xdr:nvCxnSpPr>
        <xdr:cNvPr id="589" name="直線コネクタ 588"/>
        <xdr:cNvCxnSpPr/>
      </xdr:nvCxnSpPr>
      <xdr:spPr>
        <a:xfrm flipV="1">
          <a:off x="14592300" y="9872139"/>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110276</xdr:rowOff>
    </xdr:from>
    <xdr:to>
      <xdr:col>76</xdr:col>
      <xdr:colOff>114300</xdr:colOff>
      <xdr:row>58</xdr:row>
      <xdr:rowOff>9398</xdr:rowOff>
    </xdr:to>
    <xdr:cxnSp macro="">
      <xdr:nvCxnSpPr>
        <xdr:cNvPr id="592" name="直線コネクタ 591"/>
        <xdr:cNvCxnSpPr/>
      </xdr:nvCxnSpPr>
      <xdr:spPr>
        <a:xfrm>
          <a:off x="13703300" y="9882926"/>
          <a:ext cx="8890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79360</xdr:rowOff>
    </xdr:from>
    <xdr:to>
      <xdr:col>71</xdr:col>
      <xdr:colOff>177800</xdr:colOff>
      <xdr:row>57</xdr:row>
      <xdr:rowOff>110276</xdr:rowOff>
    </xdr:to>
    <xdr:cxnSp macro="">
      <xdr:nvCxnSpPr>
        <xdr:cNvPr id="595" name="直線コネクタ 594"/>
        <xdr:cNvCxnSpPr/>
      </xdr:nvCxnSpPr>
      <xdr:spPr>
        <a:xfrm>
          <a:off x="12814300" y="9852010"/>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101048</xdr:rowOff>
    </xdr:from>
    <xdr:to>
      <xdr:col>85</xdr:col>
      <xdr:colOff>177800</xdr:colOff>
      <xdr:row>55</xdr:row>
      <xdr:rowOff>31198</xdr:rowOff>
    </xdr:to>
    <xdr:sp macro="" textlink="">
      <xdr:nvSpPr>
        <xdr:cNvPr id="605" name="楕円 604"/>
        <xdr:cNvSpPr/>
      </xdr:nvSpPr>
      <xdr:spPr>
        <a:xfrm>
          <a:off x="16268700" y="9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123925</xdr:rowOff>
    </xdr:from>
    <xdr:ext cx="599010" cy="259045"/>
    <xdr:sp macro="" textlink="">
      <xdr:nvSpPr>
        <xdr:cNvPr id="606" name="教育費該当値テキスト"/>
        <xdr:cNvSpPr txBox="1"/>
      </xdr:nvSpPr>
      <xdr:spPr>
        <a:xfrm>
          <a:off x="16370300" y="921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48689</xdr:rowOff>
    </xdr:from>
    <xdr:to>
      <xdr:col>81</xdr:col>
      <xdr:colOff>101600</xdr:colOff>
      <xdr:row>57</xdr:row>
      <xdr:rowOff>150289</xdr:rowOff>
    </xdr:to>
    <xdr:sp macro="" textlink="">
      <xdr:nvSpPr>
        <xdr:cNvPr id="607" name="楕円 606"/>
        <xdr:cNvSpPr/>
      </xdr:nvSpPr>
      <xdr:spPr>
        <a:xfrm>
          <a:off x="15430500" y="98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166816</xdr:rowOff>
    </xdr:from>
    <xdr:ext cx="534377" cy="259045"/>
    <xdr:sp macro="" textlink="">
      <xdr:nvSpPr>
        <xdr:cNvPr id="608" name="テキスト ボックス 607"/>
        <xdr:cNvSpPr txBox="1"/>
      </xdr:nvSpPr>
      <xdr:spPr>
        <a:xfrm>
          <a:off x="15214111" y="9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130048</xdr:rowOff>
    </xdr:from>
    <xdr:to>
      <xdr:col>76</xdr:col>
      <xdr:colOff>165100</xdr:colOff>
      <xdr:row>58</xdr:row>
      <xdr:rowOff>60198</xdr:rowOff>
    </xdr:to>
    <xdr:sp macro="" textlink="">
      <xdr:nvSpPr>
        <xdr:cNvPr id="609" name="楕円 608"/>
        <xdr:cNvSpPr/>
      </xdr:nvSpPr>
      <xdr:spPr>
        <a:xfrm>
          <a:off x="14541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51325</xdr:rowOff>
    </xdr:from>
    <xdr:ext cx="534377" cy="259045"/>
    <xdr:sp macro="" textlink="">
      <xdr:nvSpPr>
        <xdr:cNvPr id="610" name="テキスト ボックス 609"/>
        <xdr:cNvSpPr txBox="1"/>
      </xdr:nvSpPr>
      <xdr:spPr>
        <a:xfrm>
          <a:off x="14325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59476</xdr:rowOff>
    </xdr:from>
    <xdr:to>
      <xdr:col>72</xdr:col>
      <xdr:colOff>38100</xdr:colOff>
      <xdr:row>57</xdr:row>
      <xdr:rowOff>161076</xdr:rowOff>
    </xdr:to>
    <xdr:sp macro="" textlink="">
      <xdr:nvSpPr>
        <xdr:cNvPr id="611" name="楕円 610"/>
        <xdr:cNvSpPr/>
      </xdr:nvSpPr>
      <xdr:spPr>
        <a:xfrm>
          <a:off x="13652500" y="98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152203</xdr:rowOff>
    </xdr:from>
    <xdr:ext cx="534377" cy="259045"/>
    <xdr:sp macro="" textlink="">
      <xdr:nvSpPr>
        <xdr:cNvPr id="612" name="テキスト ボックス 611"/>
        <xdr:cNvSpPr txBox="1"/>
      </xdr:nvSpPr>
      <xdr:spPr>
        <a:xfrm>
          <a:off x="13436111" y="992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28560</xdr:rowOff>
    </xdr:from>
    <xdr:to>
      <xdr:col>67</xdr:col>
      <xdr:colOff>101600</xdr:colOff>
      <xdr:row>57</xdr:row>
      <xdr:rowOff>130160</xdr:rowOff>
    </xdr:to>
    <xdr:sp macro="" textlink="">
      <xdr:nvSpPr>
        <xdr:cNvPr id="613" name="楕円 612"/>
        <xdr:cNvSpPr/>
      </xdr:nvSpPr>
      <xdr:spPr>
        <a:xfrm>
          <a:off x="12763500" y="98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146687</xdr:rowOff>
    </xdr:from>
    <xdr:ext cx="534377" cy="259045"/>
    <xdr:sp macro="" textlink="">
      <xdr:nvSpPr>
        <xdr:cNvPr id="614" name="テキスト ボックス 613"/>
        <xdr:cNvSpPr txBox="1"/>
      </xdr:nvSpPr>
      <xdr:spPr>
        <a:xfrm>
          <a:off x="12547111" y="95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18351</xdr:rowOff>
    </xdr:from>
    <xdr:to>
      <xdr:col>85</xdr:col>
      <xdr:colOff>127000</xdr:colOff>
      <xdr:row>79</xdr:row>
      <xdr:rowOff>44450</xdr:rowOff>
    </xdr:to>
    <xdr:cxnSp macro="">
      <xdr:nvCxnSpPr>
        <xdr:cNvPr id="643" name="直線コネクタ 642"/>
        <xdr:cNvCxnSpPr/>
      </xdr:nvCxnSpPr>
      <xdr:spPr>
        <a:xfrm flipV="1">
          <a:off x="15481300" y="13562901"/>
          <a:ext cx="8382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113830</xdr:rowOff>
    </xdr:from>
    <xdr:to>
      <xdr:col>76</xdr:col>
      <xdr:colOff>114300</xdr:colOff>
      <xdr:row>79</xdr:row>
      <xdr:rowOff>44450</xdr:rowOff>
    </xdr:to>
    <xdr:cxnSp macro="">
      <xdr:nvCxnSpPr>
        <xdr:cNvPr id="649" name="直線コネクタ 648"/>
        <xdr:cNvCxnSpPr/>
      </xdr:nvCxnSpPr>
      <xdr:spPr>
        <a:xfrm>
          <a:off x="13703300" y="13486930"/>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65481</xdr:rowOff>
    </xdr:from>
    <xdr:to>
      <xdr:col>71</xdr:col>
      <xdr:colOff>177800</xdr:colOff>
      <xdr:row>78</xdr:row>
      <xdr:rowOff>113830</xdr:rowOff>
    </xdr:to>
    <xdr:cxnSp macro="">
      <xdr:nvCxnSpPr>
        <xdr:cNvPr id="652" name="直線コネクタ 651"/>
        <xdr:cNvCxnSpPr/>
      </xdr:nvCxnSpPr>
      <xdr:spPr>
        <a:xfrm>
          <a:off x="12814300" y="13267131"/>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13264</xdr:rowOff>
    </xdr:from>
    <xdr:ext cx="469744" cy="259045"/>
    <xdr:sp macro="" textlink="">
      <xdr:nvSpPr>
        <xdr:cNvPr id="656" name="テキスト ボックス 655"/>
        <xdr:cNvSpPr txBox="1"/>
      </xdr:nvSpPr>
      <xdr:spPr>
        <a:xfrm>
          <a:off x="12579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139001</xdr:rowOff>
    </xdr:from>
    <xdr:to>
      <xdr:col>85</xdr:col>
      <xdr:colOff>177800</xdr:colOff>
      <xdr:row>79</xdr:row>
      <xdr:rowOff>69151</xdr:rowOff>
    </xdr:to>
    <xdr:sp macro="" textlink="">
      <xdr:nvSpPr>
        <xdr:cNvPr id="662" name="楕円 661"/>
        <xdr:cNvSpPr/>
      </xdr:nvSpPr>
      <xdr:spPr>
        <a:xfrm>
          <a:off x="162687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53928</xdr:rowOff>
    </xdr:from>
    <xdr:ext cx="378565" cy="259045"/>
    <xdr:sp macro="" textlink="">
      <xdr:nvSpPr>
        <xdr:cNvPr id="663" name="災害復旧費該当値テキスト"/>
        <xdr:cNvSpPr txBox="1"/>
      </xdr:nvSpPr>
      <xdr:spPr>
        <a:xfrm>
          <a:off x="16370300" y="1342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63030</xdr:rowOff>
    </xdr:from>
    <xdr:to>
      <xdr:col>72</xdr:col>
      <xdr:colOff>38100</xdr:colOff>
      <xdr:row>78</xdr:row>
      <xdr:rowOff>164630</xdr:rowOff>
    </xdr:to>
    <xdr:sp macro="" textlink="">
      <xdr:nvSpPr>
        <xdr:cNvPr id="668" name="楕円 667"/>
        <xdr:cNvSpPr/>
      </xdr:nvSpPr>
      <xdr:spPr>
        <a:xfrm>
          <a:off x="13652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155757</xdr:rowOff>
    </xdr:from>
    <xdr:ext cx="469744" cy="259045"/>
    <xdr:sp macro="" textlink="">
      <xdr:nvSpPr>
        <xdr:cNvPr id="669" name="テキスト ボックス 668"/>
        <xdr:cNvSpPr txBox="1"/>
      </xdr:nvSpPr>
      <xdr:spPr>
        <a:xfrm>
          <a:off x="13468428"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14681</xdr:rowOff>
    </xdr:from>
    <xdr:to>
      <xdr:col>67</xdr:col>
      <xdr:colOff>101600</xdr:colOff>
      <xdr:row>77</xdr:row>
      <xdr:rowOff>116281</xdr:rowOff>
    </xdr:to>
    <xdr:sp macro="" textlink="">
      <xdr:nvSpPr>
        <xdr:cNvPr id="670" name="楕円 669"/>
        <xdr:cNvSpPr/>
      </xdr:nvSpPr>
      <xdr:spPr>
        <a:xfrm>
          <a:off x="12763500" y="132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132808</xdr:rowOff>
    </xdr:from>
    <xdr:ext cx="469744" cy="259045"/>
    <xdr:sp macro="" textlink="">
      <xdr:nvSpPr>
        <xdr:cNvPr id="671" name="テキスト ボックス 670"/>
        <xdr:cNvSpPr txBox="1"/>
      </xdr:nvSpPr>
      <xdr:spPr>
        <a:xfrm>
          <a:off x="12579428" y="129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32728</xdr:rowOff>
    </xdr:from>
    <xdr:to>
      <xdr:col>85</xdr:col>
      <xdr:colOff>127000</xdr:colOff>
      <xdr:row>96</xdr:row>
      <xdr:rowOff>36055</xdr:rowOff>
    </xdr:to>
    <xdr:cxnSp macro="">
      <xdr:nvCxnSpPr>
        <xdr:cNvPr id="700" name="直線コネクタ 699"/>
        <xdr:cNvCxnSpPr/>
      </xdr:nvCxnSpPr>
      <xdr:spPr>
        <a:xfrm flipV="1">
          <a:off x="15481300" y="16491928"/>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36055</xdr:rowOff>
    </xdr:from>
    <xdr:to>
      <xdr:col>81</xdr:col>
      <xdr:colOff>50800</xdr:colOff>
      <xdr:row>96</xdr:row>
      <xdr:rowOff>53924</xdr:rowOff>
    </xdr:to>
    <xdr:cxnSp macro="">
      <xdr:nvCxnSpPr>
        <xdr:cNvPr id="703" name="直線コネクタ 702"/>
        <xdr:cNvCxnSpPr/>
      </xdr:nvCxnSpPr>
      <xdr:spPr>
        <a:xfrm flipV="1">
          <a:off x="14592300" y="1649525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53924</xdr:rowOff>
    </xdr:from>
    <xdr:to>
      <xdr:col>76</xdr:col>
      <xdr:colOff>114300</xdr:colOff>
      <xdr:row>96</xdr:row>
      <xdr:rowOff>83032</xdr:rowOff>
    </xdr:to>
    <xdr:cxnSp macro="">
      <xdr:nvCxnSpPr>
        <xdr:cNvPr id="706" name="直線コネクタ 705"/>
        <xdr:cNvCxnSpPr/>
      </xdr:nvCxnSpPr>
      <xdr:spPr>
        <a:xfrm flipV="1">
          <a:off x="13703300" y="165131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82765</xdr:rowOff>
    </xdr:from>
    <xdr:to>
      <xdr:col>71</xdr:col>
      <xdr:colOff>177800</xdr:colOff>
      <xdr:row>96</xdr:row>
      <xdr:rowOff>83032</xdr:rowOff>
    </xdr:to>
    <xdr:cxnSp macro="">
      <xdr:nvCxnSpPr>
        <xdr:cNvPr id="709" name="直線コネクタ 708"/>
        <xdr:cNvCxnSpPr/>
      </xdr:nvCxnSpPr>
      <xdr:spPr>
        <a:xfrm>
          <a:off x="12814300" y="16541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153378</xdr:rowOff>
    </xdr:from>
    <xdr:to>
      <xdr:col>85</xdr:col>
      <xdr:colOff>177800</xdr:colOff>
      <xdr:row>96</xdr:row>
      <xdr:rowOff>83528</xdr:rowOff>
    </xdr:to>
    <xdr:sp macro="" textlink="">
      <xdr:nvSpPr>
        <xdr:cNvPr id="719" name="楕円 718"/>
        <xdr:cNvSpPr/>
      </xdr:nvSpPr>
      <xdr:spPr>
        <a:xfrm>
          <a:off x="16268700" y="164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131805</xdr:rowOff>
    </xdr:from>
    <xdr:ext cx="534377" cy="259045"/>
    <xdr:sp macro="" textlink="">
      <xdr:nvSpPr>
        <xdr:cNvPr id="720" name="公債費該当値テキスト"/>
        <xdr:cNvSpPr txBox="1"/>
      </xdr:nvSpPr>
      <xdr:spPr>
        <a:xfrm>
          <a:off x="16370300" y="164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156705</xdr:rowOff>
    </xdr:from>
    <xdr:to>
      <xdr:col>81</xdr:col>
      <xdr:colOff>101600</xdr:colOff>
      <xdr:row>96</xdr:row>
      <xdr:rowOff>86855</xdr:rowOff>
    </xdr:to>
    <xdr:sp macro="" textlink="">
      <xdr:nvSpPr>
        <xdr:cNvPr id="721" name="楕円 720"/>
        <xdr:cNvSpPr/>
      </xdr:nvSpPr>
      <xdr:spPr>
        <a:xfrm>
          <a:off x="15430500" y="164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77982</xdr:rowOff>
    </xdr:from>
    <xdr:ext cx="534377" cy="259045"/>
    <xdr:sp macro="" textlink="">
      <xdr:nvSpPr>
        <xdr:cNvPr id="722" name="テキスト ボックス 721"/>
        <xdr:cNvSpPr txBox="1"/>
      </xdr:nvSpPr>
      <xdr:spPr>
        <a:xfrm>
          <a:off x="15214111" y="165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3124</xdr:rowOff>
    </xdr:from>
    <xdr:to>
      <xdr:col>76</xdr:col>
      <xdr:colOff>165100</xdr:colOff>
      <xdr:row>96</xdr:row>
      <xdr:rowOff>104724</xdr:rowOff>
    </xdr:to>
    <xdr:sp macro="" textlink="">
      <xdr:nvSpPr>
        <xdr:cNvPr id="723" name="楕円 722"/>
        <xdr:cNvSpPr/>
      </xdr:nvSpPr>
      <xdr:spPr>
        <a:xfrm>
          <a:off x="14541500" y="164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95851</xdr:rowOff>
    </xdr:from>
    <xdr:ext cx="534377" cy="259045"/>
    <xdr:sp macro="" textlink="">
      <xdr:nvSpPr>
        <xdr:cNvPr id="724" name="テキスト ボックス 723"/>
        <xdr:cNvSpPr txBox="1"/>
      </xdr:nvSpPr>
      <xdr:spPr>
        <a:xfrm>
          <a:off x="14325111" y="165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32232</xdr:rowOff>
    </xdr:from>
    <xdr:to>
      <xdr:col>72</xdr:col>
      <xdr:colOff>38100</xdr:colOff>
      <xdr:row>96</xdr:row>
      <xdr:rowOff>133832</xdr:rowOff>
    </xdr:to>
    <xdr:sp macro="" textlink="">
      <xdr:nvSpPr>
        <xdr:cNvPr id="725" name="楕円 724"/>
        <xdr:cNvSpPr/>
      </xdr:nvSpPr>
      <xdr:spPr>
        <a:xfrm>
          <a:off x="13652500" y="164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124959</xdr:rowOff>
    </xdr:from>
    <xdr:ext cx="534377" cy="259045"/>
    <xdr:sp macro="" textlink="">
      <xdr:nvSpPr>
        <xdr:cNvPr id="726" name="テキスト ボックス 725"/>
        <xdr:cNvSpPr txBox="1"/>
      </xdr:nvSpPr>
      <xdr:spPr>
        <a:xfrm>
          <a:off x="13436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31965</xdr:rowOff>
    </xdr:from>
    <xdr:to>
      <xdr:col>67</xdr:col>
      <xdr:colOff>101600</xdr:colOff>
      <xdr:row>96</xdr:row>
      <xdr:rowOff>133565</xdr:rowOff>
    </xdr:to>
    <xdr:sp macro="" textlink="">
      <xdr:nvSpPr>
        <xdr:cNvPr id="727" name="楕円 726"/>
        <xdr:cNvSpPr/>
      </xdr:nvSpPr>
      <xdr:spPr>
        <a:xfrm>
          <a:off x="12763500" y="164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124692</xdr:rowOff>
    </xdr:from>
    <xdr:ext cx="534377" cy="259045"/>
    <xdr:sp macro="" textlink="">
      <xdr:nvSpPr>
        <xdr:cNvPr id="728" name="テキスト ボックス 727"/>
        <xdr:cNvSpPr txBox="1"/>
      </xdr:nvSpPr>
      <xdr:spPr>
        <a:xfrm>
          <a:off x="12547111" y="165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年度歳出決算総額に対する住民一人当たりコスト</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千円の内訳を目的別で見てみると、令和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年度に引き続き、民生費に係るコストが</a:t>
          </a:r>
          <a:r>
            <a:rPr kumimoji="1" lang="en-US" altLang="ja-JP" sz="1300">
              <a:latin typeface="ＭＳ Ｐゴシック" panose="020B0600070205080204" pitchFamily="50" charset="-128"/>
              <a:ea typeface="ＭＳ Ｐゴシック" panose="020B0600070205080204" pitchFamily="50" charset="-128"/>
            </a:rPr>
            <a:t>165,170</a:t>
          </a:r>
          <a:r>
            <a:rPr kumimoji="1" lang="ja-JP" altLang="en-US" sz="1300">
              <a:latin typeface="ＭＳ Ｐゴシック" panose="020B0600070205080204" pitchFamily="50" charset="-128"/>
              <a:ea typeface="ＭＳ Ｐゴシック" panose="020B0600070205080204" pitchFamily="50" charset="-128"/>
            </a:rPr>
            <a:t>円と最も大きく、コスト全体の約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を占めている。令和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年度は、児童福祉費が減少した一方、価格高騰緊急支援給付金の支給により社会福祉費が大きく増加した。次いで大きなコストは、教育費に係るコストで、</a:t>
          </a:r>
          <a:r>
            <a:rPr kumimoji="1" lang="en-US" altLang="ja-JP" sz="1300">
              <a:latin typeface="ＭＳ Ｐゴシック" panose="020B0600070205080204" pitchFamily="50" charset="-128"/>
              <a:ea typeface="ＭＳ Ｐゴシック" panose="020B0600070205080204" pitchFamily="50" charset="-128"/>
            </a:rPr>
            <a:t>103,884</a:t>
          </a:r>
          <a:r>
            <a:rPr kumimoji="1" lang="ja-JP" altLang="en-US" sz="1300">
              <a:latin typeface="ＭＳ Ｐゴシック" panose="020B0600070205080204" pitchFamily="50" charset="-128"/>
              <a:ea typeface="ＭＳ Ｐゴシック" panose="020B0600070205080204" pitchFamily="50" charset="-128"/>
            </a:rPr>
            <a:t>円となった。文化スポーツ複合施設整備事業の実施が主な要因である。結果的に、民生費と教育費の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つで経費の全体の半分以上を占めることとなった。</a:t>
          </a:r>
        </a:p>
        <a:p>
          <a:r>
            <a:rPr kumimoji="1" lang="ja-JP" altLang="en-US" sz="1300">
              <a:latin typeface="ＭＳ Ｐゴシック" panose="020B0600070205080204" pitchFamily="50" charset="-128"/>
              <a:ea typeface="ＭＳ Ｐゴシック" panose="020B0600070205080204" pitchFamily="50" charset="-128"/>
            </a:rPr>
            <a:t>そのほか、商工費に係るコストは、城の湯温泉センター改修事業により対前年度比</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ポイントの大幅増（</a:t>
          </a:r>
          <a:r>
            <a:rPr kumimoji="1" lang="en-US" altLang="ja-JP" sz="1300">
              <a:latin typeface="ＭＳ Ｐゴシック" panose="020B0600070205080204" pitchFamily="50" charset="-128"/>
              <a:ea typeface="ＭＳ Ｐゴシック" panose="020B0600070205080204" pitchFamily="50" charset="-128"/>
            </a:rPr>
            <a:t>23,809</a:t>
          </a:r>
          <a:r>
            <a:rPr kumimoji="1" lang="ja-JP" altLang="en-US" sz="1300">
              <a:latin typeface="ＭＳ Ｐゴシック" panose="020B0600070205080204" pitchFamily="50" charset="-128"/>
              <a:ea typeface="ＭＳ Ｐゴシック" panose="020B0600070205080204" pitchFamily="50" charset="-128"/>
            </a:rPr>
            <a:t>円）、土木費に係るコストは、わかば通り整備事業の実施により対前年度比</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ポイントの増（</a:t>
          </a:r>
          <a:r>
            <a:rPr kumimoji="1" lang="en-US" altLang="ja-JP" sz="1300">
              <a:latin typeface="ＭＳ Ｐゴシック" panose="020B0600070205080204" pitchFamily="50" charset="-128"/>
              <a:ea typeface="ＭＳ Ｐゴシック" panose="020B0600070205080204" pitchFamily="50" charset="-128"/>
            </a:rPr>
            <a:t>43,598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一方、総務費に係るコストは、基金積立金の減により対前年度比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74,409</a:t>
          </a:r>
          <a:r>
            <a:rPr kumimoji="1" lang="ja-JP" altLang="en-US" sz="1300">
              <a:latin typeface="ＭＳ Ｐゴシック" panose="020B0600070205080204" pitchFamily="50" charset="-128"/>
              <a:ea typeface="ＭＳ Ｐゴシック" panose="020B0600070205080204" pitchFamily="50" charset="-128"/>
            </a:rPr>
            <a:t>円）、衛生費に係るコストは、新型コロナウイルスワクチン接種事業費の減により対前年度比</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32,337</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本市の令和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年度における実質収支額は、令和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年度に比べて減少しており、実質単年度収支は引き続き赤字となった。財政調整基金については、令和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年度末残高は標準財政規模比</a:t>
          </a:r>
          <a:r>
            <a:rPr kumimoji="1" lang="en-US" altLang="ja-JP" sz="1200">
              <a:latin typeface="ＭＳ ゴシック" pitchFamily="49" charset="-128"/>
              <a:ea typeface="ＭＳ ゴシック" pitchFamily="49" charset="-128"/>
            </a:rPr>
            <a:t>20.85%</a:t>
          </a:r>
          <a:r>
            <a:rPr kumimoji="1" lang="ja-JP" altLang="en-US" sz="1200">
              <a:latin typeface="ＭＳ ゴシック" pitchFamily="49" charset="-128"/>
              <a:ea typeface="ＭＳ ゴシック" pitchFamily="49" charset="-128"/>
            </a:rPr>
            <a:t>となり、</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つの目安（標準財政規模比</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）を維持している。</a:t>
          </a:r>
        </a:p>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当初予算編成では財政調整基金からの繰入れをゼロとしたが、将来的に予定されている公共施設の更新等に備えるため、今後も事務事業の見直しをゼロベースで行うなど、予算規模のスリム化を図るとともに、財政調整基金残高を一定水準確保することで、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年度に引き続き、全ての会計において黒字決算となった。</a:t>
          </a:r>
        </a:p>
        <a:p>
          <a:r>
            <a:rPr kumimoji="1" lang="ja-JP" altLang="en-US" sz="1400">
              <a:latin typeface="ＭＳ ゴシック" pitchFamily="49" charset="-128"/>
              <a:ea typeface="ＭＳ ゴシック" pitchFamily="49" charset="-128"/>
            </a:rPr>
            <a:t>水道事業会計については、一般会計からの繰入金に依存することなく経営できている。</a:t>
          </a:r>
        </a:p>
        <a:p>
          <a:r>
            <a:rPr kumimoji="1" lang="ja-JP" altLang="en-US" sz="1400">
              <a:latin typeface="ＭＳ ゴシック" pitchFamily="49" charset="-128"/>
              <a:ea typeface="ＭＳ ゴシック" pitchFamily="49" charset="-128"/>
            </a:rPr>
            <a:t>各会計の実質収支額のうち大きいものを見ていくと、水道事業会計が約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7,900</a:t>
          </a:r>
          <a:r>
            <a:rPr kumimoji="1" lang="ja-JP" altLang="en-US" sz="1400">
              <a:latin typeface="ＭＳ ゴシック" pitchFamily="49" charset="-128"/>
              <a:ea typeface="ＭＳ ゴシック" pitchFamily="49" charset="-128"/>
            </a:rPr>
            <a:t>万円、一般会計が約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万円、下水道事業会計が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2,600</a:t>
          </a:r>
          <a:r>
            <a:rPr kumimoji="1" lang="ja-JP" altLang="en-US" sz="1400">
              <a:latin typeface="ＭＳ ゴシック" pitchFamily="49" charset="-128"/>
              <a:ea typeface="ＭＳ ゴシック" pitchFamily="49" charset="-128"/>
            </a:rPr>
            <a:t>万円、介護保険特別会計が約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万円などである。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いずれも黒字決算となっているが、連結実質黒字額は令和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年度にかけて減少している。</a:t>
          </a:r>
        </a:p>
        <a:p>
          <a:r>
            <a:rPr kumimoji="1" lang="ja-JP" altLang="en-US" sz="1400">
              <a:latin typeface="ＭＳ ゴシック" pitchFamily="49" charset="-128"/>
              <a:ea typeface="ＭＳ ゴシック" pitchFamily="49" charset="-128"/>
            </a:rPr>
            <a:t>一般会計においては、扶助費や医療・保険系特別会計への繰出金、更新時期を迎えている老朽公共施設の改修・解体等、歳出決算規模の拡大が予想される。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物価上昇や賃金改定等の動向が与える影響を含め、今後も注視していく必要がある。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年度においては、公営企業債の元利償還金に対する繰入金、組合等が起こした地方債の元利償還金に対する負担金等が増加し、元利償還金が減少した。</a:t>
          </a:r>
        </a:p>
        <a:p>
          <a:r>
            <a:rPr kumimoji="1" lang="ja-JP" altLang="en-US" sz="1300">
              <a:latin typeface="ＭＳ ゴシック" pitchFamily="49" charset="-128"/>
              <a:ea typeface="ＭＳ ゴシック" pitchFamily="49" charset="-128"/>
            </a:rPr>
            <a:t>近年実施した文化スポーツ複合施設整備事業等の大型公共事業に係る地方債の元金償還が長期間に及ぶことや、今後予定している老朽化した公共施設等の更新事業の実施により、元利償還金が高水準で推移することが予想される。</a:t>
          </a:r>
        </a:p>
        <a:p>
          <a:r>
            <a:rPr kumimoji="1" lang="ja-JP" altLang="en-US" sz="1300">
              <a:latin typeface="ＭＳ ゴシック" pitchFamily="49" charset="-128"/>
              <a:ea typeface="ＭＳ ゴシック" pitchFamily="49" charset="-128"/>
            </a:rPr>
            <a:t>起債に関しては、財源措置のある有利な借入れを積極的に活用し、世代間公平負担の趣旨に則り、後年に対して過度な財政負担とならないよう努めていく。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本市においては、満期一括償還地方債の償還の財源として積み立てた減債基金の残高は無い。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年度における将来負担額については、文化スポーツ複合施設建設等の大型公共事業が集中したことにより地方債現在高が増加したため分子が増加した。</a:t>
          </a:r>
        </a:p>
        <a:p>
          <a:r>
            <a:rPr kumimoji="1" lang="ja-JP" altLang="en-US" sz="1300">
              <a:latin typeface="ＭＳ ゴシック" pitchFamily="49" charset="-128"/>
              <a:ea typeface="ＭＳ ゴシック" pitchFamily="49" charset="-128"/>
            </a:rPr>
            <a:t>また、令和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年度決算剰余金を公共施設整備基金などに積み立てたことで、充当可能基金も増加した。</a:t>
          </a:r>
        </a:p>
        <a:p>
          <a:r>
            <a:rPr kumimoji="1" lang="ja-JP" altLang="en-US" sz="1300">
              <a:latin typeface="ＭＳ ゴシック" pitchFamily="49" charset="-128"/>
              <a:ea typeface="ＭＳ ゴシック" pitchFamily="49" charset="-128"/>
            </a:rPr>
            <a:t>以上の影響から、令和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年度においては、分子の規模が△</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百万円となり、本市としては初めて将来負担比率が「－（数値なし）」となった。</a:t>
          </a:r>
        </a:p>
        <a:p>
          <a:r>
            <a:rPr kumimoji="1" lang="ja-JP" altLang="en-US" sz="1300">
              <a:latin typeface="ＭＳ ゴシック" pitchFamily="49" charset="-128"/>
              <a:ea typeface="ＭＳ ゴシック" pitchFamily="49" charset="-128"/>
            </a:rPr>
            <a:t>しかしながら、今後老朽化した公共施設の大規模な改築・改修等の起債や基金繰入金を財源とした事業が見込まれ、将来負担額は増加に転じる見込みである。</a:t>
          </a:r>
        </a:p>
        <a:p>
          <a:r>
            <a:rPr kumimoji="1" lang="ja-JP" altLang="en-US" sz="1300">
              <a:latin typeface="ＭＳ ゴシック" pitchFamily="49" charset="-128"/>
              <a:ea typeface="ＭＳ ゴシック" pitchFamily="49" charset="-128"/>
            </a:rPr>
            <a:t>起債に関しては、財源措置のある有利な借入れを積極的に活用し、世代間公平負担の趣旨に則り、後年に対して過度な財政負担とならないよう努めていく。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3,056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1,102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3,893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百万円であり、うち財政調整基金が全体の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を占めている。特定目的基金は、前年度比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1,770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165.1%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782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百万円、庁舎等整備基金が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a:t>
          </a:r>
          <a:r>
            <a:rPr lang="en-US" altLang="ja-JP" sz="1300">
              <a:effectLst/>
              <a:latin typeface="ＭＳ ゴシック" panose="020B0609070205080204" pitchFamily="49" charset="-128"/>
              <a:ea typeface="ＭＳ ゴシック" panose="020B0609070205080204" pitchFamily="49" charset="-128"/>
            </a:rPr>
            <a:t>R05</a:t>
          </a:r>
          <a:r>
            <a:rPr lang="ja-JP" altLang="en-US" sz="1300">
              <a:effectLst/>
              <a:latin typeface="ＭＳ ゴシック" panose="020B0609070205080204" pitchFamily="49" charset="-128"/>
              <a:ea typeface="ＭＳ ゴシック" panose="020B0609070205080204" pitchFamily="49" charset="-128"/>
            </a:rPr>
            <a:t>は、基金全体の残高合計が前年度比</a:t>
          </a:r>
          <a:r>
            <a:rPr lang="en-US" altLang="ja-JP" sz="1300">
              <a:effectLst/>
              <a:latin typeface="ＭＳ ゴシック" panose="020B0609070205080204" pitchFamily="49" charset="-128"/>
              <a:ea typeface="ＭＳ ゴシック" panose="020B0609070205080204" pitchFamily="49" charset="-128"/>
            </a:rPr>
            <a:t>5.5%</a:t>
          </a:r>
          <a:r>
            <a:rPr lang="ja-JP" altLang="en-US" sz="1300">
              <a:effectLst/>
              <a:latin typeface="ＭＳ ゴシック" panose="020B0609070205080204" pitchFamily="49" charset="-128"/>
              <a:ea typeface="ＭＳ ゴシック" panose="020B0609070205080204" pitchFamily="49" charset="-128"/>
            </a:rPr>
            <a:t>増の</a:t>
          </a:r>
          <a:r>
            <a:rPr lang="en-US" altLang="ja-JP" sz="1300">
              <a:effectLst/>
              <a:latin typeface="ＭＳ ゴシック" panose="020B0609070205080204" pitchFamily="49" charset="-128"/>
              <a:ea typeface="ＭＳ ゴシック" panose="020B0609070205080204" pitchFamily="49" charset="-128"/>
            </a:rPr>
            <a:t>4,106</a:t>
          </a:r>
          <a:r>
            <a:rPr lang="ja-JP" altLang="en-US" sz="1300">
              <a:effectLst/>
              <a:latin typeface="ＭＳ ゴシック" panose="020B0609070205080204" pitchFamily="49" charset="-128"/>
              <a:ea typeface="ＭＳ ゴシック" panose="020B0609070205080204" pitchFamily="49" charset="-128"/>
            </a:rPr>
            <a:t>百万円であり、うち財政調整基金が全体の</a:t>
          </a:r>
          <a:r>
            <a:rPr lang="en-US" altLang="ja-JP" sz="1300">
              <a:effectLst/>
              <a:latin typeface="ＭＳ ゴシック" panose="020B0609070205080204" pitchFamily="49" charset="-128"/>
              <a:ea typeface="ＭＳ ゴシック" panose="020B0609070205080204" pitchFamily="49" charset="-128"/>
            </a:rPr>
            <a:t>41.1%</a:t>
          </a:r>
          <a:r>
            <a:rPr lang="ja-JP" altLang="en-US" sz="1300">
              <a:effectLst/>
              <a:latin typeface="ＭＳ ゴシック" panose="020B0609070205080204" pitchFamily="49" charset="-128"/>
              <a:ea typeface="ＭＳ ゴシック" panose="020B0609070205080204" pitchFamily="49" charset="-128"/>
            </a:rPr>
            <a:t>を占めている。特定目的基金は、将来の事業実施に向けて公共施設整備基金（</a:t>
          </a:r>
          <a:r>
            <a:rPr lang="en-US" altLang="ja-JP" sz="1300">
              <a:effectLst/>
              <a:latin typeface="ＭＳ ゴシック" panose="020B0609070205080204" pitchFamily="49" charset="-128"/>
              <a:ea typeface="ＭＳ ゴシック" panose="020B0609070205080204" pitchFamily="49" charset="-128"/>
            </a:rPr>
            <a:t>+48</a:t>
          </a:r>
          <a:r>
            <a:rPr lang="ja-JP" altLang="en-US" sz="1300">
              <a:effectLst/>
              <a:latin typeface="ＭＳ ゴシック" panose="020B0609070205080204" pitchFamily="49" charset="-128"/>
              <a:ea typeface="ＭＳ ゴシック" panose="020B0609070205080204" pitchFamily="49" charset="-128"/>
            </a:rPr>
            <a:t>百万円）や庁舎等整備基金（</a:t>
          </a:r>
          <a:r>
            <a:rPr lang="en-US" altLang="ja-JP" sz="1300">
              <a:effectLst/>
              <a:latin typeface="ＭＳ ゴシック" panose="020B0609070205080204" pitchFamily="49" charset="-128"/>
              <a:ea typeface="ＭＳ ゴシック" panose="020B0609070205080204" pitchFamily="49" charset="-128"/>
            </a:rPr>
            <a:t>+100</a:t>
          </a:r>
          <a:r>
            <a:rPr lang="ja-JP" altLang="en-US" sz="1300">
              <a:effectLst/>
              <a:latin typeface="ＭＳ ゴシック" panose="020B0609070205080204" pitchFamily="49" charset="-128"/>
              <a:ea typeface="ＭＳ ゴシック" panose="020B0609070205080204" pitchFamily="49" charset="-128"/>
            </a:rPr>
            <a:t>百万円）を中心に積立を行い、前年度比</a:t>
          </a:r>
          <a:r>
            <a:rPr lang="en-US" altLang="ja-JP" sz="1300">
              <a:effectLst/>
              <a:latin typeface="ＭＳ ゴシック" panose="020B0609070205080204" pitchFamily="49" charset="-128"/>
              <a:ea typeface="ＭＳ ゴシック" panose="020B0609070205080204" pitchFamily="49" charset="-128"/>
            </a:rPr>
            <a:t>9.6%</a:t>
          </a:r>
          <a:r>
            <a:rPr lang="ja-JP" altLang="en-US" sz="1300">
              <a:effectLst/>
              <a:latin typeface="ＭＳ ゴシック" panose="020B0609070205080204" pitchFamily="49" charset="-128"/>
              <a:ea typeface="ＭＳ ゴシック" panose="020B0609070205080204" pitchFamily="49" charset="-128"/>
            </a:rPr>
            <a:t>増の</a:t>
          </a:r>
          <a:r>
            <a:rPr lang="en-US" altLang="ja-JP" sz="1300">
              <a:effectLst/>
              <a:latin typeface="ＭＳ ゴシック" panose="020B0609070205080204" pitchFamily="49" charset="-128"/>
              <a:ea typeface="ＭＳ ゴシック" panose="020B0609070205080204" pitchFamily="49" charset="-128"/>
            </a:rPr>
            <a:t>1,940</a:t>
          </a:r>
          <a:r>
            <a:rPr lang="ja-JP" altLang="en-US" sz="1300">
              <a:effectLst/>
              <a:latin typeface="ＭＳ ゴシック" panose="020B0609070205080204" pitchFamily="49" charset="-128"/>
              <a:ea typeface="ＭＳ ゴシック" panose="020B0609070205080204" pitchFamily="49" charset="-128"/>
            </a:rPr>
            <a:t>百万円となった。</a:t>
          </a: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財政調整基金については、状況に応じて繰り入れをしながら、この水準を維持していく。特定目的基金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は将来の事業実施に向けた積立を継続し、公共施設整備基金は老朽公共施設の維持や改修等に備えるとともに東小整備事業に向けて積極的に積立する。また、ふるさと納税基金は充当が必要な事業を精査して取崩しを行い、その他の基金については、基金の趣旨に該当する事業に随時取り崩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R04 487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48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利子のみ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R04 200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R05 100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（繰入）無し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R03 308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R04 236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R05 275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R03 117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R04 308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R05 236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・交通施設整備基金：（積立）利子のみ（繰入）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道路新設改良事業</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50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・子ども未来基金：（積立）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 55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 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 22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・公共施設整備基金：老朽公共施設の維持や改修等に備えて可能な範囲で積立てを実施し、東小学校整備事業等の事業に備える。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・庁舎等整備基金：庁舎整備に向け、当該年度末時点で可能な限り積立てを実施する。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・交通施設整備基金：交通施設事業への随時充当する。積立予定なし。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・子ども未来基金：年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百万円の積立てを継続的に実施。子育て支援に要する事業へ柔軟に対応する。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1,584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1,687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は、当初予算編成時に繰入金をゼロとし、最終的にも取崩額をゼロとした。加えて、預金等利子の積立て（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1,688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財政調整基金は、当初予算編成及び年度間調整に必要不可欠な基金であるため、状況に応じて繰り入れることとするが、標準財政規模の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程度の水準を維持する。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百万円）と普通交付税の再算定で措置された臨時財政対策債償還基金費（</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a:t>
          </a:r>
          <a:r>
            <a:rPr lang="en-US" altLang="ja-JP" sz="1300">
              <a:effectLst/>
              <a:latin typeface="ＭＳ ゴシック" panose="020B0609070205080204" pitchFamily="49" charset="-128"/>
              <a:ea typeface="ＭＳ ゴシック" panose="020B0609070205080204" pitchFamily="49" charset="-128"/>
            </a:rPr>
            <a:t>R05</a:t>
          </a:r>
          <a:r>
            <a:rPr lang="ja-JP" altLang="en-US" sz="1300">
              <a:effectLst/>
              <a:latin typeface="ＭＳ ゴシック" panose="020B0609070205080204" pitchFamily="49" charset="-128"/>
              <a:ea typeface="ＭＳ ゴシック" panose="020B0609070205080204" pitchFamily="49" charset="-128"/>
            </a:rPr>
            <a:t>は、不用額の補正減を積極的に行い、当初繰入見込（</a:t>
          </a:r>
          <a:r>
            <a:rPr lang="en-US" altLang="ja-JP" sz="1300">
              <a:effectLst/>
              <a:latin typeface="ＭＳ ゴシック" panose="020B0609070205080204" pitchFamily="49" charset="-128"/>
              <a:ea typeface="ＭＳ ゴシック" panose="020B0609070205080204" pitchFamily="49" charset="-128"/>
            </a:rPr>
            <a:t>60</a:t>
          </a:r>
          <a:r>
            <a:rPr lang="ja-JP" altLang="en-US" sz="1300">
              <a:effectLst/>
              <a:latin typeface="ＭＳ ゴシック" panose="020B0609070205080204" pitchFamily="49" charset="-128"/>
              <a:ea typeface="ＭＳ ゴシック" panose="020B0609070205080204" pitchFamily="49" charset="-128"/>
            </a:rPr>
            <a:t>百万円）を最終的に取崩額ゼロとした。加えて、普通交付税の再算定で措置された臨時財政対策債償還基金費（</a:t>
          </a:r>
          <a:r>
            <a:rPr lang="en-US" altLang="ja-JP" sz="1300">
              <a:effectLst/>
              <a:latin typeface="ＭＳ ゴシック" panose="020B0609070205080204" pitchFamily="49" charset="-128"/>
              <a:ea typeface="ＭＳ ゴシック" panose="020B0609070205080204" pitchFamily="49" charset="-128"/>
            </a:rPr>
            <a:t>43</a:t>
          </a:r>
          <a:r>
            <a:rPr lang="ja-JP" altLang="en-US" sz="1300">
              <a:effectLst/>
              <a:latin typeface="ＭＳ ゴシック" panose="020B0609070205080204" pitchFamily="49" charset="-128"/>
              <a:ea typeface="ＭＳ ゴシック" panose="020B0609070205080204" pitchFamily="49" charset="-128"/>
            </a:rPr>
            <a:t>百万円）の積立てを行い、年度末残高</a:t>
          </a:r>
          <a:r>
            <a:rPr lang="en-US" altLang="ja-JP" sz="1300">
              <a:effectLst/>
              <a:latin typeface="ＭＳ ゴシック" panose="020B0609070205080204" pitchFamily="49" charset="-128"/>
              <a:ea typeface="ＭＳ ゴシック" panose="020B0609070205080204" pitchFamily="49" charset="-128"/>
            </a:rPr>
            <a:t>479</a:t>
          </a:r>
          <a:r>
            <a:rPr lang="ja-JP" altLang="en-US" sz="1300">
              <a:effectLst/>
              <a:latin typeface="ＭＳ ゴシック" panose="020B0609070205080204" pitchFamily="49" charset="-128"/>
              <a:ea typeface="ＭＳ ゴシック" panose="020B0609070205080204" pitchFamily="49" charset="-128"/>
            </a:rPr>
            <a:t>百万円となった。</a:t>
          </a:r>
        </a:p>
        <a:p>
          <a:pPr eaLnBrk="1" fontAlgn="auto" latinLnBrk="0" hangingPunct="1"/>
          <a:endParaRPr lang="en-US"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に積み立てた臨時財政対策債償還基金費については、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後年度の臨時財政対策債の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償還財源として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適宜</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BV14" sqref="BV14:CC1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16657419</v>
      </c>
      <c r="BO4" s="371"/>
      <c r="BP4" s="371"/>
      <c r="BQ4" s="371"/>
      <c r="BR4" s="371"/>
      <c r="BS4" s="371"/>
      <c r="BT4" s="371"/>
      <c r="BU4" s="372"/>
      <c r="BV4" s="370">
        <v>15515336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8.4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16007332</v>
      </c>
      <c r="BO5" s="408"/>
      <c r="BP5" s="408"/>
      <c r="BQ5" s="408"/>
      <c r="BR5" s="408"/>
      <c r="BS5" s="408"/>
      <c r="BT5" s="408"/>
      <c r="BU5" s="409"/>
      <c r="BV5" s="407">
        <v>14798197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91.1</v>
      </c>
      <c r="CU5" s="405"/>
      <c r="CV5" s="405"/>
      <c r="CW5" s="405"/>
      <c r="CX5" s="405"/>
      <c r="CY5" s="405"/>
      <c r="CZ5" s="405"/>
      <c r="DA5" s="406"/>
      <c r="DB5" s="404">
        <v>89.8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650087</v>
      </c>
      <c r="BO6" s="408"/>
      <c r="BP6" s="408"/>
      <c r="BQ6" s="408"/>
      <c r="BR6" s="408"/>
      <c r="BS6" s="408"/>
      <c r="BT6" s="408"/>
      <c r="BU6" s="409"/>
      <c r="BV6" s="407">
        <v>717139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91.9</v>
      </c>
      <c r="CU6" s="445"/>
      <c r="CV6" s="445"/>
      <c r="CW6" s="445"/>
      <c r="CX6" s="445"/>
      <c r="CY6" s="445"/>
      <c r="CZ6" s="445"/>
      <c r="DA6" s="446"/>
      <c r="DB6" s="444">
        <v>91.6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33960</v>
      </c>
      <c r="BO7" s="408"/>
      <c r="BP7" s="408"/>
      <c r="BQ7" s="408"/>
      <c r="BR7" s="408"/>
      <c r="BS7" s="408"/>
      <c r="BT7" s="408"/>
      <c r="BU7" s="409"/>
      <c r="BV7" s="407">
        <v>47111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8093407</v>
      </c>
      <c r="CU7" s="408"/>
      <c r="CV7" s="408"/>
      <c r="CW7" s="408"/>
      <c r="CX7" s="408"/>
      <c r="CY7" s="408"/>
      <c r="CZ7" s="408"/>
      <c r="DA7" s="409"/>
      <c r="DB7" s="407">
        <v>7946151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616127</v>
      </c>
      <c r="BO8" s="408"/>
      <c r="BP8" s="408"/>
      <c r="BQ8" s="408"/>
      <c r="BR8" s="408"/>
      <c r="BS8" s="408"/>
      <c r="BT8" s="408"/>
      <c r="BU8" s="409"/>
      <c r="BV8" s="407">
        <v>670028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0.64</v>
      </c>
      <c r="CU8" s="448"/>
      <c r="CV8" s="448"/>
      <c r="CW8" s="448"/>
      <c r="CX8" s="448"/>
      <c r="CY8" s="448"/>
      <c r="CZ8" s="448"/>
      <c r="DA8" s="449"/>
      <c r="DB8" s="447">
        <v>0.66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31165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-53901</v>
      </c>
      <c r="BO9" s="408"/>
      <c r="BP9" s="408"/>
      <c r="BQ9" s="408"/>
      <c r="BR9" s="408"/>
      <c r="BS9" s="408"/>
      <c r="BT9" s="408"/>
      <c r="BU9" s="409"/>
      <c r="BV9" s="407">
        <v>-341619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33354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171</v>
      </c>
      <c r="BO10" s="408"/>
      <c r="BP10" s="408"/>
      <c r="BQ10" s="408"/>
      <c r="BR10" s="408"/>
      <c r="BS10" s="408"/>
      <c r="BT10" s="408"/>
      <c r="BU10" s="409"/>
      <c r="BV10" s="407">
        <v>103137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30577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119</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30155</v>
      </c>
      <c r="S13" s="492"/>
      <c r="T13" s="492"/>
      <c r="U13" s="492"/>
      <c r="V13" s="493"/>
      <c r="W13" s="423" t="s">
        <v>131</v>
      </c>
      <c r="X13" s="424"/>
      <c r="Y13" s="424"/>
      <c r="Z13" s="424"/>
      <c r="AA13" s="424"/>
      <c r="AB13" s="414"/>
      <c r="AC13" s="458">
        <v>1145</v>
      </c>
      <c r="AD13" s="459"/>
      <c r="AE13" s="459"/>
      <c r="AF13" s="459"/>
      <c r="AG13" s="501"/>
      <c r="AH13" s="458">
        <v>1187</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-53730</v>
      </c>
      <c r="BO13" s="408"/>
      <c r="BP13" s="408"/>
      <c r="BQ13" s="408"/>
      <c r="BR13" s="408"/>
      <c r="BS13" s="408"/>
      <c r="BT13" s="408"/>
      <c r="BU13" s="409"/>
      <c r="BV13" s="407">
        <v>-238482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8.6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30946</v>
      </c>
      <c r="S14" s="492"/>
      <c r="T14" s="492"/>
      <c r="U14" s="492"/>
      <c r="V14" s="493"/>
      <c r="W14" s="397"/>
      <c r="X14" s="398"/>
      <c r="Y14" s="398"/>
      <c r="Z14" s="398"/>
      <c r="AA14" s="398"/>
      <c r="AB14" s="387"/>
      <c r="AC14" s="494">
        <v>7.7</v>
      </c>
      <c r="AD14" s="495"/>
      <c r="AE14" s="495"/>
      <c r="AF14" s="495"/>
      <c r="AG14" s="496"/>
      <c r="AH14" s="494">
        <v>7.3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7.3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30589</v>
      </c>
      <c r="S15" s="492"/>
      <c r="T15" s="492"/>
      <c r="U15" s="492"/>
      <c r="V15" s="493"/>
      <c r="W15" s="423" t="s">
        <v>137</v>
      </c>
      <c r="X15" s="424"/>
      <c r="Y15" s="424"/>
      <c r="Z15" s="424"/>
      <c r="AA15" s="424"/>
      <c r="AB15" s="414"/>
      <c r="AC15" s="458">
        <v>4667</v>
      </c>
      <c r="AD15" s="459"/>
      <c r="AE15" s="459"/>
      <c r="AF15" s="459"/>
      <c r="AG15" s="501"/>
      <c r="AH15" s="458">
        <v>5503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4421892</v>
      </c>
      <c r="BO15" s="371"/>
      <c r="BP15" s="371"/>
      <c r="BQ15" s="371"/>
      <c r="BR15" s="371"/>
      <c r="BS15" s="371"/>
      <c r="BT15" s="371"/>
      <c r="BU15" s="372"/>
      <c r="BV15" s="370">
        <v>4311730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31.3</v>
      </c>
      <c r="AD16" s="495"/>
      <c r="AE16" s="495"/>
      <c r="AF16" s="495"/>
      <c r="AG16" s="496"/>
      <c r="AH16" s="494">
        <v>33.799999999999997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6863183</v>
      </c>
      <c r="BO16" s="408"/>
      <c r="BP16" s="408"/>
      <c r="BQ16" s="408"/>
      <c r="BR16" s="408"/>
      <c r="BS16" s="408"/>
      <c r="BT16" s="408"/>
      <c r="BU16" s="409"/>
      <c r="BV16" s="407">
        <v>6658815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9085</v>
      </c>
      <c r="AD17" s="459"/>
      <c r="AE17" s="459"/>
      <c r="AF17" s="459"/>
      <c r="AG17" s="501"/>
      <c r="AH17" s="458">
        <v>9579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5576226</v>
      </c>
      <c r="BO17" s="408"/>
      <c r="BP17" s="408"/>
      <c r="BQ17" s="408"/>
      <c r="BR17" s="408"/>
      <c r="BS17" s="408"/>
      <c r="BT17" s="408"/>
      <c r="BU17" s="409"/>
      <c r="BV17" s="407">
        <v>5436154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170.46</v>
      </c>
      <c r="M18" s="531"/>
      <c r="N18" s="531"/>
      <c r="O18" s="531"/>
      <c r="P18" s="531"/>
      <c r="Q18" s="531"/>
      <c r="R18" s="532"/>
      <c r="S18" s="532"/>
      <c r="T18" s="532"/>
      <c r="U18" s="532"/>
      <c r="V18" s="533"/>
      <c r="W18" s="425"/>
      <c r="X18" s="426"/>
      <c r="Y18" s="426"/>
      <c r="Z18" s="426"/>
      <c r="AA18" s="426"/>
      <c r="AB18" s="417"/>
      <c r="AC18" s="534">
        <v>61</v>
      </c>
      <c r="AD18" s="535"/>
      <c r="AE18" s="535"/>
      <c r="AF18" s="535"/>
      <c r="AG18" s="536"/>
      <c r="AH18" s="534">
        <v>58.9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7451924</v>
      </c>
      <c r="BO18" s="408"/>
      <c r="BP18" s="408"/>
      <c r="BQ18" s="408"/>
      <c r="BR18" s="408"/>
      <c r="BS18" s="408"/>
      <c r="BT18" s="408"/>
      <c r="BU18" s="409"/>
      <c r="BV18" s="407">
        <v>7298613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183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10110434</v>
      </c>
      <c r="BO19" s="408"/>
      <c r="BP19" s="408"/>
      <c r="BQ19" s="408"/>
      <c r="BR19" s="408"/>
      <c r="BS19" s="408"/>
      <c r="BT19" s="408"/>
      <c r="BU19" s="409"/>
      <c r="BV19" s="407">
        <v>10379302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12012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12597624</v>
      </c>
      <c r="BO22" s="371"/>
      <c r="BP22" s="371"/>
      <c r="BQ22" s="371"/>
      <c r="BR22" s="371"/>
      <c r="BS22" s="371"/>
      <c r="BT22" s="371"/>
      <c r="BU22" s="372"/>
      <c r="BV22" s="370">
        <v>12043778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10923918</v>
      </c>
      <c r="BO23" s="408"/>
      <c r="BP23" s="408"/>
      <c r="BQ23" s="408"/>
      <c r="BR23" s="408"/>
      <c r="BS23" s="408"/>
      <c r="BT23" s="408"/>
      <c r="BU23" s="409"/>
      <c r="BV23" s="407">
        <v>10518431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8900</v>
      </c>
      <c r="R24" s="459"/>
      <c r="S24" s="459"/>
      <c r="T24" s="459"/>
      <c r="U24" s="459"/>
      <c r="V24" s="501"/>
      <c r="W24" s="553"/>
      <c r="X24" s="554"/>
      <c r="Y24" s="555"/>
      <c r="Z24" s="457" t="s">
        <v>162</v>
      </c>
      <c r="AA24" s="437"/>
      <c r="AB24" s="437"/>
      <c r="AC24" s="437"/>
      <c r="AD24" s="437"/>
      <c r="AE24" s="437"/>
      <c r="AF24" s="437"/>
      <c r="AG24" s="438"/>
      <c r="AH24" s="458">
        <v>212</v>
      </c>
      <c r="AI24" s="459"/>
      <c r="AJ24" s="459"/>
      <c r="AK24" s="459"/>
      <c r="AL24" s="501"/>
      <c r="AM24" s="458">
        <v>682852</v>
      </c>
      <c r="AN24" s="459"/>
      <c r="AO24" s="459"/>
      <c r="AP24" s="459"/>
      <c r="AQ24" s="459"/>
      <c r="AR24" s="501"/>
      <c r="AS24" s="458">
        <v>3221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7198501</v>
      </c>
      <c r="BO24" s="408"/>
      <c r="BP24" s="408"/>
      <c r="BQ24" s="408"/>
      <c r="BR24" s="408"/>
      <c r="BS24" s="408"/>
      <c r="BT24" s="408"/>
      <c r="BU24" s="409"/>
      <c r="BV24" s="407">
        <v>6169285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7050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1951630</v>
      </c>
      <c r="BO25" s="371"/>
      <c r="BP25" s="371"/>
      <c r="BQ25" s="371"/>
      <c r="BR25" s="371"/>
      <c r="BS25" s="371"/>
      <c r="BT25" s="371"/>
      <c r="BU25" s="372"/>
      <c r="BV25" s="370">
        <v>925453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15440</v>
      </c>
      <c r="AN26" s="459"/>
      <c r="AO26" s="459"/>
      <c r="AP26" s="459"/>
      <c r="AQ26" s="459"/>
      <c r="AR26" s="501"/>
      <c r="AS26" s="458">
        <v>3088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4400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19660</v>
      </c>
      <c r="AN27" s="459"/>
      <c r="AO27" s="459"/>
      <c r="AP27" s="459"/>
      <c r="AQ27" s="459"/>
      <c r="AR27" s="501"/>
      <c r="AS27" s="458">
        <v>3932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181505</v>
      </c>
      <c r="BO27" s="527"/>
      <c r="BP27" s="527"/>
      <c r="BQ27" s="527"/>
      <c r="BR27" s="527"/>
      <c r="BS27" s="527"/>
      <c r="BT27" s="527"/>
      <c r="BU27" s="528"/>
      <c r="BV27" s="526">
        <v>181166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3550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1687537</v>
      </c>
      <c r="BO28" s="371"/>
      <c r="BP28" s="371"/>
      <c r="BQ28" s="371"/>
      <c r="BR28" s="371"/>
      <c r="BS28" s="371"/>
      <c r="BT28" s="371"/>
      <c r="BU28" s="372"/>
      <c r="BV28" s="370">
        <v>1687366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13</v>
      </c>
      <c r="M29" s="459"/>
      <c r="N29" s="459"/>
      <c r="O29" s="459"/>
      <c r="P29" s="501"/>
      <c r="Q29" s="458">
        <v>3250</v>
      </c>
      <c r="R29" s="459"/>
      <c r="S29" s="459"/>
      <c r="T29" s="459"/>
      <c r="U29" s="459"/>
      <c r="V29" s="501"/>
      <c r="W29" s="556"/>
      <c r="X29" s="557"/>
      <c r="Y29" s="558"/>
      <c r="Z29" s="457" t="s">
        <v>177</v>
      </c>
      <c r="AA29" s="437"/>
      <c r="AB29" s="437"/>
      <c r="AC29" s="437"/>
      <c r="AD29" s="437"/>
      <c r="AE29" s="437"/>
      <c r="AF29" s="437"/>
      <c r="AG29" s="438"/>
      <c r="AH29" s="458">
        <v>217</v>
      </c>
      <c r="AI29" s="459"/>
      <c r="AJ29" s="459"/>
      <c r="AK29" s="459"/>
      <c r="AL29" s="501"/>
      <c r="AM29" s="458">
        <v>702512</v>
      </c>
      <c r="AN29" s="459"/>
      <c r="AO29" s="459"/>
      <c r="AP29" s="459"/>
      <c r="AQ29" s="459"/>
      <c r="AR29" s="501"/>
      <c r="AS29" s="458">
        <v>3237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479019</v>
      </c>
      <c r="BO29" s="408"/>
      <c r="BP29" s="408"/>
      <c r="BQ29" s="408"/>
      <c r="BR29" s="408"/>
      <c r="BS29" s="408"/>
      <c r="BT29" s="408"/>
      <c r="BU29" s="409"/>
      <c r="BV29" s="407">
        <v>435793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1939570</v>
      </c>
      <c r="BO30" s="527"/>
      <c r="BP30" s="527"/>
      <c r="BQ30" s="527"/>
      <c r="BR30" s="527"/>
      <c r="BS30" s="527"/>
      <c r="BT30" s="527"/>
      <c r="BU30" s="528"/>
      <c r="BV30" s="526">
        <v>1769572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介護保険特別会計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塩谷広域行政組合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矢板市農業公社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ハッピーハイランド矢板排水処理事業特別会計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塩谷広域行政組合　塩谷地方ふるさと市町村圏基金特別会計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株式会社やいた未来</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栃木県市町村総合事務組合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栃木県市町村総合事務組合　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栃木県後期高齢者医療広域連合　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栃木県後期高齢者医療広域連合　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JwQR4hzZEC3nE7GGOp+qI41xgiirZIK1am77L1jA6Z7oJJdqfsU2gkWUjj3l6SLoDZk51+XeTTHyPW4Md064A==" saltValue="rsg/vAMt8IjdN9iVqSK/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4643119</v>
      </c>
      <c r="S5" s="613"/>
      <c r="T5" s="613"/>
      <c r="U5" s="613"/>
      <c r="V5" s="613"/>
      <c r="W5" s="613"/>
      <c r="X5" s="613"/>
      <c r="Y5" s="614"/>
      <c r="Z5" s="615">
        <v>27.9</v>
      </c>
      <c r="AA5" s="615"/>
      <c r="AB5" s="615"/>
      <c r="AC5" s="615"/>
      <c r="AD5" s="616">
        <v>4472841</v>
      </c>
      <c r="AE5" s="616"/>
      <c r="AF5" s="616"/>
      <c r="AG5" s="616"/>
      <c r="AH5" s="616"/>
      <c r="AI5" s="616"/>
      <c r="AJ5" s="616"/>
      <c r="AK5" s="616"/>
      <c r="AL5" s="617">
        <v>55.2</v>
      </c>
      <c r="AM5" s="618"/>
      <c r="AN5" s="618"/>
      <c r="AO5" s="619"/>
      <c r="AP5" s="609" t="s">
        <v>216</v>
      </c>
      <c r="AQ5" s="610"/>
      <c r="AR5" s="610"/>
      <c r="AS5" s="610"/>
      <c r="AT5" s="610"/>
      <c r="AU5" s="610"/>
      <c r="AV5" s="610"/>
      <c r="AW5" s="610"/>
      <c r="AX5" s="610"/>
      <c r="AY5" s="610"/>
      <c r="AZ5" s="610"/>
      <c r="BA5" s="610"/>
      <c r="BB5" s="610"/>
      <c r="BC5" s="610"/>
      <c r="BD5" s="610"/>
      <c r="BE5" s="610"/>
      <c r="BF5" s="611"/>
      <c r="BG5" s="623">
        <v>4471853</v>
      </c>
      <c r="BH5" s="624"/>
      <c r="BI5" s="624"/>
      <c r="BJ5" s="624"/>
      <c r="BK5" s="624"/>
      <c r="BL5" s="624"/>
      <c r="BM5" s="624"/>
      <c r="BN5" s="625"/>
      <c r="BO5" s="626">
        <v>96.3</v>
      </c>
      <c r="BP5" s="626"/>
      <c r="BQ5" s="626"/>
      <c r="BR5" s="626"/>
      <c r="BS5" s="627">
        <v>58658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172889</v>
      </c>
      <c r="S6" s="624"/>
      <c r="T6" s="624"/>
      <c r="U6" s="624"/>
      <c r="V6" s="624"/>
      <c r="W6" s="624"/>
      <c r="X6" s="624"/>
      <c r="Y6" s="625"/>
      <c r="Z6" s="626">
        <v>1</v>
      </c>
      <c r="AA6" s="626"/>
      <c r="AB6" s="626"/>
      <c r="AC6" s="626"/>
      <c r="AD6" s="627">
        <v>172889</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4471853</v>
      </c>
      <c r="BH6" s="624"/>
      <c r="BI6" s="624"/>
      <c r="BJ6" s="624"/>
      <c r="BK6" s="624"/>
      <c r="BL6" s="624"/>
      <c r="BM6" s="624"/>
      <c r="BN6" s="625"/>
      <c r="BO6" s="626">
        <v>96.3</v>
      </c>
      <c r="BP6" s="626"/>
      <c r="BQ6" s="626"/>
      <c r="BR6" s="626"/>
      <c r="BS6" s="627">
        <v>58658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149393</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148969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927</v>
      </c>
      <c r="S7" s="624"/>
      <c r="T7" s="624"/>
      <c r="U7" s="624"/>
      <c r="V7" s="624"/>
      <c r="W7" s="624"/>
      <c r="X7" s="624"/>
      <c r="Y7" s="625"/>
      <c r="Z7" s="626">
        <v>0</v>
      </c>
      <c r="AA7" s="626"/>
      <c r="AB7" s="626"/>
      <c r="AC7" s="626"/>
      <c r="AD7" s="627">
        <v>927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1802677</v>
      </c>
      <c r="BH7" s="624"/>
      <c r="BI7" s="624"/>
      <c r="BJ7" s="624"/>
      <c r="BK7" s="624"/>
      <c r="BL7" s="624"/>
      <c r="BM7" s="624"/>
      <c r="BN7" s="625"/>
      <c r="BO7" s="626">
        <v>38.799999999999997</v>
      </c>
      <c r="BP7" s="626"/>
      <c r="BQ7" s="626"/>
      <c r="BR7" s="626"/>
      <c r="BS7" s="627">
        <v>58658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2275207</v>
      </c>
      <c r="CS7" s="624"/>
      <c r="CT7" s="624"/>
      <c r="CU7" s="624"/>
      <c r="CV7" s="624"/>
      <c r="CW7" s="624"/>
      <c r="CX7" s="624"/>
      <c r="CY7" s="625"/>
      <c r="CZ7" s="626">
        <v>14.2</v>
      </c>
      <c r="DA7" s="626"/>
      <c r="DB7" s="626"/>
      <c r="DC7" s="626"/>
      <c r="DD7" s="632">
        <v>428653</v>
      </c>
      <c r="DE7" s="624"/>
      <c r="DF7" s="624"/>
      <c r="DG7" s="624"/>
      <c r="DH7" s="624"/>
      <c r="DI7" s="624"/>
      <c r="DJ7" s="624"/>
      <c r="DK7" s="624"/>
      <c r="DL7" s="624"/>
      <c r="DM7" s="624"/>
      <c r="DN7" s="624"/>
      <c r="DO7" s="624"/>
      <c r="DP7" s="625"/>
      <c r="DQ7" s="632">
        <v>1606419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21475</v>
      </c>
      <c r="S8" s="624"/>
      <c r="T8" s="624"/>
      <c r="U8" s="624"/>
      <c r="V8" s="624"/>
      <c r="W8" s="624"/>
      <c r="X8" s="624"/>
      <c r="Y8" s="625"/>
      <c r="Z8" s="626">
        <v>0.1</v>
      </c>
      <c r="AA8" s="626"/>
      <c r="AB8" s="626"/>
      <c r="AC8" s="626"/>
      <c r="AD8" s="627">
        <v>21475</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57999</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5050401</v>
      </c>
      <c r="CS8" s="624"/>
      <c r="CT8" s="624"/>
      <c r="CU8" s="624"/>
      <c r="CV8" s="624"/>
      <c r="CW8" s="624"/>
      <c r="CX8" s="624"/>
      <c r="CY8" s="625"/>
      <c r="CZ8" s="626">
        <v>31.6</v>
      </c>
      <c r="DA8" s="626"/>
      <c r="DB8" s="626"/>
      <c r="DC8" s="626"/>
      <c r="DD8" s="632">
        <v>7395</v>
      </c>
      <c r="DE8" s="624"/>
      <c r="DF8" s="624"/>
      <c r="DG8" s="624"/>
      <c r="DH8" s="624"/>
      <c r="DI8" s="624"/>
      <c r="DJ8" s="624"/>
      <c r="DK8" s="624"/>
      <c r="DL8" s="624"/>
      <c r="DM8" s="624"/>
      <c r="DN8" s="624"/>
      <c r="DO8" s="624"/>
      <c r="DP8" s="625"/>
      <c r="DQ8" s="632">
        <v>2605910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24793</v>
      </c>
      <c r="S9" s="624"/>
      <c r="T9" s="624"/>
      <c r="U9" s="624"/>
      <c r="V9" s="624"/>
      <c r="W9" s="624"/>
      <c r="X9" s="624"/>
      <c r="Y9" s="625"/>
      <c r="Z9" s="626">
        <v>0.1</v>
      </c>
      <c r="AA9" s="626"/>
      <c r="AB9" s="626"/>
      <c r="AC9" s="626"/>
      <c r="AD9" s="627">
        <v>24793</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1492999</v>
      </c>
      <c r="BH9" s="624"/>
      <c r="BI9" s="624"/>
      <c r="BJ9" s="624"/>
      <c r="BK9" s="624"/>
      <c r="BL9" s="624"/>
      <c r="BM9" s="624"/>
      <c r="BN9" s="625"/>
      <c r="BO9" s="626">
        <v>32.200000000000003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988761</v>
      </c>
      <c r="CS9" s="624"/>
      <c r="CT9" s="624"/>
      <c r="CU9" s="624"/>
      <c r="CV9" s="624"/>
      <c r="CW9" s="624"/>
      <c r="CX9" s="624"/>
      <c r="CY9" s="625"/>
      <c r="CZ9" s="626">
        <v>6.2</v>
      </c>
      <c r="DA9" s="626"/>
      <c r="DB9" s="626"/>
      <c r="DC9" s="626"/>
      <c r="DD9" s="632">
        <v>25484</v>
      </c>
      <c r="DE9" s="624"/>
      <c r="DF9" s="624"/>
      <c r="DG9" s="624"/>
      <c r="DH9" s="624"/>
      <c r="DI9" s="624"/>
      <c r="DJ9" s="624"/>
      <c r="DK9" s="624"/>
      <c r="DL9" s="624"/>
      <c r="DM9" s="624"/>
      <c r="DN9" s="624"/>
      <c r="DO9" s="624"/>
      <c r="DP9" s="625"/>
      <c r="DQ9" s="632">
        <v>732256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110190</v>
      </c>
      <c r="BH10" s="624"/>
      <c r="BI10" s="624"/>
      <c r="BJ10" s="624"/>
      <c r="BK10" s="624"/>
      <c r="BL10" s="624"/>
      <c r="BM10" s="624"/>
      <c r="BN10" s="625"/>
      <c r="BO10" s="626">
        <v>2.4</v>
      </c>
      <c r="BP10" s="626"/>
      <c r="BQ10" s="626"/>
      <c r="BR10" s="626"/>
      <c r="BS10" s="627">
        <v>18238</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1888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1888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793555</v>
      </c>
      <c r="S11" s="624"/>
      <c r="T11" s="624"/>
      <c r="U11" s="624"/>
      <c r="V11" s="624"/>
      <c r="W11" s="624"/>
      <c r="X11" s="624"/>
      <c r="Y11" s="625"/>
      <c r="Z11" s="628">
        <v>4.8</v>
      </c>
      <c r="AA11" s="629"/>
      <c r="AB11" s="629"/>
      <c r="AC11" s="635"/>
      <c r="AD11" s="632">
        <v>793555</v>
      </c>
      <c r="AE11" s="624"/>
      <c r="AF11" s="624"/>
      <c r="AG11" s="624"/>
      <c r="AH11" s="624"/>
      <c r="AI11" s="624"/>
      <c r="AJ11" s="624"/>
      <c r="AK11" s="625"/>
      <c r="AL11" s="628">
        <v>9.8000000000000007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141489</v>
      </c>
      <c r="BH11" s="624"/>
      <c r="BI11" s="624"/>
      <c r="BJ11" s="624"/>
      <c r="BK11" s="624"/>
      <c r="BL11" s="624"/>
      <c r="BM11" s="624"/>
      <c r="BN11" s="625"/>
      <c r="BO11" s="626">
        <v>3</v>
      </c>
      <c r="BP11" s="626"/>
      <c r="BQ11" s="626"/>
      <c r="BR11" s="626"/>
      <c r="BS11" s="627">
        <v>40420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500486</v>
      </c>
      <c r="CS11" s="624"/>
      <c r="CT11" s="624"/>
      <c r="CU11" s="624"/>
      <c r="CV11" s="624"/>
      <c r="CW11" s="624"/>
      <c r="CX11" s="624"/>
      <c r="CY11" s="625"/>
      <c r="CZ11" s="626">
        <v>3.1</v>
      </c>
      <c r="DA11" s="626"/>
      <c r="DB11" s="626"/>
      <c r="DC11" s="626"/>
      <c r="DD11" s="632">
        <v>20714</v>
      </c>
      <c r="DE11" s="624"/>
      <c r="DF11" s="624"/>
      <c r="DG11" s="624"/>
      <c r="DH11" s="624"/>
      <c r="DI11" s="624"/>
      <c r="DJ11" s="624"/>
      <c r="DK11" s="624"/>
      <c r="DL11" s="624"/>
      <c r="DM11" s="624"/>
      <c r="DN11" s="624"/>
      <c r="DO11" s="624"/>
      <c r="DP11" s="625"/>
      <c r="DQ11" s="632">
        <v>292211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28967</v>
      </c>
      <c r="S12" s="624"/>
      <c r="T12" s="624"/>
      <c r="U12" s="624"/>
      <c r="V12" s="624"/>
      <c r="W12" s="624"/>
      <c r="X12" s="624"/>
      <c r="Y12" s="625"/>
      <c r="Z12" s="626">
        <v>0.2</v>
      </c>
      <c r="AA12" s="626"/>
      <c r="AB12" s="626"/>
      <c r="AC12" s="626"/>
      <c r="AD12" s="627">
        <v>28967</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2314357</v>
      </c>
      <c r="BH12" s="624"/>
      <c r="BI12" s="624"/>
      <c r="BJ12" s="624"/>
      <c r="BK12" s="624"/>
      <c r="BL12" s="624"/>
      <c r="BM12" s="624"/>
      <c r="BN12" s="625"/>
      <c r="BO12" s="626">
        <v>49.8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727994</v>
      </c>
      <c r="CS12" s="624"/>
      <c r="CT12" s="624"/>
      <c r="CU12" s="624"/>
      <c r="CV12" s="624"/>
      <c r="CW12" s="624"/>
      <c r="CX12" s="624"/>
      <c r="CY12" s="625"/>
      <c r="CZ12" s="626">
        <v>4.5</v>
      </c>
      <c r="DA12" s="626"/>
      <c r="DB12" s="626"/>
      <c r="DC12" s="626"/>
      <c r="DD12" s="632">
        <v>221040</v>
      </c>
      <c r="DE12" s="624"/>
      <c r="DF12" s="624"/>
      <c r="DG12" s="624"/>
      <c r="DH12" s="624"/>
      <c r="DI12" s="624"/>
      <c r="DJ12" s="624"/>
      <c r="DK12" s="624"/>
      <c r="DL12" s="624"/>
      <c r="DM12" s="624"/>
      <c r="DN12" s="624"/>
      <c r="DO12" s="624"/>
      <c r="DP12" s="625"/>
      <c r="DQ12" s="632">
        <v>225289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2299825</v>
      </c>
      <c r="BH13" s="624"/>
      <c r="BI13" s="624"/>
      <c r="BJ13" s="624"/>
      <c r="BK13" s="624"/>
      <c r="BL13" s="624"/>
      <c r="BM13" s="624"/>
      <c r="BN13" s="625"/>
      <c r="BO13" s="626">
        <v>49.5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1333099</v>
      </c>
      <c r="CS13" s="624"/>
      <c r="CT13" s="624"/>
      <c r="CU13" s="624"/>
      <c r="CV13" s="624"/>
      <c r="CW13" s="624"/>
      <c r="CX13" s="624"/>
      <c r="CY13" s="625"/>
      <c r="CZ13" s="626">
        <v>8.3000000000000007</v>
      </c>
      <c r="DA13" s="626"/>
      <c r="DB13" s="626"/>
      <c r="DC13" s="626"/>
      <c r="DD13" s="632">
        <v>709154</v>
      </c>
      <c r="DE13" s="624"/>
      <c r="DF13" s="624"/>
      <c r="DG13" s="624"/>
      <c r="DH13" s="624"/>
      <c r="DI13" s="624"/>
      <c r="DJ13" s="624"/>
      <c r="DK13" s="624"/>
      <c r="DL13" s="624"/>
      <c r="DM13" s="624"/>
      <c r="DN13" s="624"/>
      <c r="DO13" s="624"/>
      <c r="DP13" s="625"/>
      <c r="DQ13" s="632">
        <v>629679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1138</v>
      </c>
      <c r="S14" s="624"/>
      <c r="T14" s="624"/>
      <c r="U14" s="624"/>
      <c r="V14" s="624"/>
      <c r="W14" s="624"/>
      <c r="X14" s="624"/>
      <c r="Y14" s="625"/>
      <c r="Z14" s="626">
        <v>0</v>
      </c>
      <c r="AA14" s="626"/>
      <c r="AB14" s="626"/>
      <c r="AC14" s="626"/>
      <c r="AD14" s="627">
        <v>1138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112538</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516095</v>
      </c>
      <c r="CS14" s="624"/>
      <c r="CT14" s="624"/>
      <c r="CU14" s="624"/>
      <c r="CV14" s="624"/>
      <c r="CW14" s="624"/>
      <c r="CX14" s="624"/>
      <c r="CY14" s="625"/>
      <c r="CZ14" s="626">
        <v>3.2</v>
      </c>
      <c r="DA14" s="626"/>
      <c r="DB14" s="626"/>
      <c r="DC14" s="626"/>
      <c r="DD14" s="632">
        <v>137</v>
      </c>
      <c r="DE14" s="624"/>
      <c r="DF14" s="624"/>
      <c r="DG14" s="624"/>
      <c r="DH14" s="624"/>
      <c r="DI14" s="624"/>
      <c r="DJ14" s="624"/>
      <c r="DK14" s="624"/>
      <c r="DL14" s="624"/>
      <c r="DM14" s="624"/>
      <c r="DN14" s="624"/>
      <c r="DO14" s="624"/>
      <c r="DP14" s="625"/>
      <c r="DQ14" s="632">
        <v>514859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242281</v>
      </c>
      <c r="BH15" s="624"/>
      <c r="BI15" s="624"/>
      <c r="BJ15" s="624"/>
      <c r="BK15" s="624"/>
      <c r="BL15" s="624"/>
      <c r="BM15" s="624"/>
      <c r="BN15" s="625"/>
      <c r="BO15" s="626">
        <v>5.2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3176452</v>
      </c>
      <c r="CS15" s="624"/>
      <c r="CT15" s="624"/>
      <c r="CU15" s="624"/>
      <c r="CV15" s="624"/>
      <c r="CW15" s="624"/>
      <c r="CX15" s="624"/>
      <c r="CY15" s="625"/>
      <c r="CZ15" s="626">
        <v>19.8</v>
      </c>
      <c r="DA15" s="626"/>
      <c r="DB15" s="626"/>
      <c r="DC15" s="626"/>
      <c r="DD15" s="632">
        <v>1921460</v>
      </c>
      <c r="DE15" s="624"/>
      <c r="DF15" s="624"/>
      <c r="DG15" s="624"/>
      <c r="DH15" s="624"/>
      <c r="DI15" s="624"/>
      <c r="DJ15" s="624"/>
      <c r="DK15" s="624"/>
      <c r="DL15" s="624"/>
      <c r="DM15" s="624"/>
      <c r="DN15" s="624"/>
      <c r="DO15" s="624"/>
      <c r="DP15" s="625"/>
      <c r="DQ15" s="632">
        <v>1445487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17774</v>
      </c>
      <c r="S16" s="624"/>
      <c r="T16" s="624"/>
      <c r="U16" s="624"/>
      <c r="V16" s="624"/>
      <c r="W16" s="624"/>
      <c r="X16" s="624"/>
      <c r="Y16" s="625"/>
      <c r="Z16" s="626">
        <v>0.1</v>
      </c>
      <c r="AA16" s="626"/>
      <c r="AB16" s="626"/>
      <c r="AC16" s="626"/>
      <c r="AD16" s="627">
        <v>17774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20952</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20952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69590</v>
      </c>
      <c r="S17" s="624"/>
      <c r="T17" s="624"/>
      <c r="U17" s="624"/>
      <c r="V17" s="624"/>
      <c r="W17" s="624"/>
      <c r="X17" s="624"/>
      <c r="Y17" s="625"/>
      <c r="Z17" s="626">
        <v>0.4</v>
      </c>
      <c r="AA17" s="626"/>
      <c r="AB17" s="626"/>
      <c r="AC17" s="626"/>
      <c r="AD17" s="627">
        <v>69590</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1266604</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1236428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34732</v>
      </c>
      <c r="S18" s="624"/>
      <c r="T18" s="624"/>
      <c r="U18" s="624"/>
      <c r="V18" s="624"/>
      <c r="W18" s="624"/>
      <c r="X18" s="624"/>
      <c r="Y18" s="625"/>
      <c r="Z18" s="626">
        <v>0.2</v>
      </c>
      <c r="AA18" s="626"/>
      <c r="AB18" s="626"/>
      <c r="AC18" s="626"/>
      <c r="AD18" s="627">
        <v>34732</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30731</v>
      </c>
      <c r="S19" s="624"/>
      <c r="T19" s="624"/>
      <c r="U19" s="624"/>
      <c r="V19" s="624"/>
      <c r="W19" s="624"/>
      <c r="X19" s="624"/>
      <c r="Y19" s="625"/>
      <c r="Z19" s="626">
        <v>0.2</v>
      </c>
      <c r="AA19" s="626"/>
      <c r="AB19" s="626"/>
      <c r="AC19" s="626"/>
      <c r="AD19" s="627">
        <v>30731</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171266</v>
      </c>
      <c r="BH19" s="624"/>
      <c r="BI19" s="624"/>
      <c r="BJ19" s="624"/>
      <c r="BK19" s="624"/>
      <c r="BL19" s="624"/>
      <c r="BM19" s="624"/>
      <c r="BN19" s="625"/>
      <c r="BO19" s="626">
        <v>3.7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4001</v>
      </c>
      <c r="S20" s="624"/>
      <c r="T20" s="624"/>
      <c r="U20" s="624"/>
      <c r="V20" s="624"/>
      <c r="W20" s="624"/>
      <c r="X20" s="624"/>
      <c r="Y20" s="625"/>
      <c r="Z20" s="626">
        <v>0</v>
      </c>
      <c r="AA20" s="626"/>
      <c r="AB20" s="626"/>
      <c r="AC20" s="626"/>
      <c r="AD20" s="627">
        <v>4001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171266</v>
      </c>
      <c r="BH20" s="624"/>
      <c r="BI20" s="624"/>
      <c r="BJ20" s="624"/>
      <c r="BK20" s="624"/>
      <c r="BL20" s="624"/>
      <c r="BM20" s="624"/>
      <c r="BN20" s="625"/>
      <c r="BO20" s="626">
        <v>3.7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16007332</v>
      </c>
      <c r="CS20" s="624"/>
      <c r="CT20" s="624"/>
      <c r="CU20" s="624"/>
      <c r="CV20" s="624"/>
      <c r="CW20" s="624"/>
      <c r="CX20" s="624"/>
      <c r="CY20" s="625"/>
      <c r="CZ20" s="626">
        <v>100</v>
      </c>
      <c r="DA20" s="626"/>
      <c r="DB20" s="626"/>
      <c r="DC20" s="626"/>
      <c r="DD20" s="632">
        <v>3334037</v>
      </c>
      <c r="DE20" s="624"/>
      <c r="DF20" s="624"/>
      <c r="DG20" s="624"/>
      <c r="DH20" s="624"/>
      <c r="DI20" s="624"/>
      <c r="DJ20" s="624"/>
      <c r="DK20" s="624"/>
      <c r="DL20" s="624"/>
      <c r="DM20" s="624"/>
      <c r="DN20" s="624"/>
      <c r="DO20" s="624"/>
      <c r="DP20" s="625"/>
      <c r="DQ20" s="632">
        <v>9460347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2840170</v>
      </c>
      <c r="S21" s="624"/>
      <c r="T21" s="624"/>
      <c r="U21" s="624"/>
      <c r="V21" s="624"/>
      <c r="W21" s="624"/>
      <c r="X21" s="624"/>
      <c r="Y21" s="625"/>
      <c r="Z21" s="626">
        <v>17.100000000000001</v>
      </c>
      <c r="AA21" s="626"/>
      <c r="AB21" s="626"/>
      <c r="AC21" s="626"/>
      <c r="AD21" s="627">
        <v>2443488</v>
      </c>
      <c r="AE21" s="627"/>
      <c r="AF21" s="627"/>
      <c r="AG21" s="627"/>
      <c r="AH21" s="627"/>
      <c r="AI21" s="627"/>
      <c r="AJ21" s="627"/>
      <c r="AK21" s="627"/>
      <c r="AL21" s="628">
        <v>30.1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988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2443488</v>
      </c>
      <c r="S22" s="624"/>
      <c r="T22" s="624"/>
      <c r="U22" s="624"/>
      <c r="V22" s="624"/>
      <c r="W22" s="624"/>
      <c r="X22" s="624"/>
      <c r="Y22" s="625"/>
      <c r="Z22" s="626">
        <v>14.7</v>
      </c>
      <c r="AA22" s="626"/>
      <c r="AB22" s="626"/>
      <c r="AC22" s="626"/>
      <c r="AD22" s="627">
        <v>2443488</v>
      </c>
      <c r="AE22" s="627"/>
      <c r="AF22" s="627"/>
      <c r="AG22" s="627"/>
      <c r="AH22" s="627"/>
      <c r="AI22" s="627"/>
      <c r="AJ22" s="627"/>
      <c r="AK22" s="627"/>
      <c r="AL22" s="628">
        <v>30.1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395695</v>
      </c>
      <c r="S23" s="624"/>
      <c r="T23" s="624"/>
      <c r="U23" s="624"/>
      <c r="V23" s="624"/>
      <c r="W23" s="624"/>
      <c r="X23" s="624"/>
      <c r="Y23" s="625"/>
      <c r="Z23" s="626">
        <v>2.4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170278</v>
      </c>
      <c r="BH23" s="624"/>
      <c r="BI23" s="624"/>
      <c r="BJ23" s="624"/>
      <c r="BK23" s="624"/>
      <c r="BL23" s="624"/>
      <c r="BM23" s="624"/>
      <c r="BN23" s="625"/>
      <c r="BO23" s="626">
        <v>3.7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987</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6588082</v>
      </c>
      <c r="CS24" s="613"/>
      <c r="CT24" s="613"/>
      <c r="CU24" s="613"/>
      <c r="CV24" s="613"/>
      <c r="CW24" s="613"/>
      <c r="CX24" s="613"/>
      <c r="CY24" s="614"/>
      <c r="CZ24" s="617">
        <v>41.2</v>
      </c>
      <c r="DA24" s="618"/>
      <c r="DB24" s="618"/>
      <c r="DC24" s="634"/>
      <c r="DD24" s="658">
        <v>4243439</v>
      </c>
      <c r="DE24" s="613"/>
      <c r="DF24" s="613"/>
      <c r="DG24" s="613"/>
      <c r="DH24" s="613"/>
      <c r="DI24" s="613"/>
      <c r="DJ24" s="613"/>
      <c r="DK24" s="614"/>
      <c r="DL24" s="658">
        <v>3910146</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8649129</v>
      </c>
      <c r="S25" s="624"/>
      <c r="T25" s="624"/>
      <c r="U25" s="624"/>
      <c r="V25" s="624"/>
      <c r="W25" s="624"/>
      <c r="X25" s="624"/>
      <c r="Y25" s="625"/>
      <c r="Z25" s="626">
        <v>51.9</v>
      </c>
      <c r="AA25" s="626"/>
      <c r="AB25" s="626"/>
      <c r="AC25" s="626"/>
      <c r="AD25" s="627">
        <v>8082169</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2105868</v>
      </c>
      <c r="CS25" s="655"/>
      <c r="CT25" s="655"/>
      <c r="CU25" s="655"/>
      <c r="CV25" s="655"/>
      <c r="CW25" s="655"/>
      <c r="CX25" s="655"/>
      <c r="CY25" s="656"/>
      <c r="CZ25" s="628">
        <v>13.2</v>
      </c>
      <c r="DA25" s="653"/>
      <c r="DB25" s="653"/>
      <c r="DC25" s="657"/>
      <c r="DD25" s="632">
        <v>1933467</v>
      </c>
      <c r="DE25" s="655"/>
      <c r="DF25" s="655"/>
      <c r="DG25" s="655"/>
      <c r="DH25" s="655"/>
      <c r="DI25" s="655"/>
      <c r="DJ25" s="655"/>
      <c r="DK25" s="656"/>
      <c r="DL25" s="632">
        <v>1884060</v>
      </c>
      <c r="DM25" s="655"/>
      <c r="DN25" s="655"/>
      <c r="DO25" s="655"/>
      <c r="DP25" s="655"/>
      <c r="DQ25" s="655"/>
      <c r="DR25" s="655"/>
      <c r="DS25" s="655"/>
      <c r="DT25" s="655"/>
      <c r="DU25" s="655"/>
      <c r="DV25" s="656"/>
      <c r="DW25" s="628">
        <v>23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3410</v>
      </c>
      <c r="S26" s="624"/>
      <c r="T26" s="624"/>
      <c r="U26" s="624"/>
      <c r="V26" s="624"/>
      <c r="W26" s="624"/>
      <c r="X26" s="624"/>
      <c r="Y26" s="625"/>
      <c r="Z26" s="626">
        <v>0</v>
      </c>
      <c r="AA26" s="626"/>
      <c r="AB26" s="626"/>
      <c r="AC26" s="626"/>
      <c r="AD26" s="627">
        <v>3410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1264195</v>
      </c>
      <c r="CS26" s="624"/>
      <c r="CT26" s="624"/>
      <c r="CU26" s="624"/>
      <c r="CV26" s="624"/>
      <c r="CW26" s="624"/>
      <c r="CX26" s="624"/>
      <c r="CY26" s="625"/>
      <c r="CZ26" s="628">
        <v>7.9</v>
      </c>
      <c r="DA26" s="653"/>
      <c r="DB26" s="653"/>
      <c r="DC26" s="657"/>
      <c r="DD26" s="632">
        <v>1145653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56105</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4643119</v>
      </c>
      <c r="BH27" s="624"/>
      <c r="BI27" s="624"/>
      <c r="BJ27" s="624"/>
      <c r="BK27" s="624"/>
      <c r="BL27" s="624"/>
      <c r="BM27" s="624"/>
      <c r="BN27" s="625"/>
      <c r="BO27" s="626">
        <v>100</v>
      </c>
      <c r="BP27" s="626"/>
      <c r="BQ27" s="626"/>
      <c r="BR27" s="626"/>
      <c r="BS27" s="627">
        <v>58658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3215610</v>
      </c>
      <c r="CS27" s="655"/>
      <c r="CT27" s="655"/>
      <c r="CU27" s="655"/>
      <c r="CV27" s="655"/>
      <c r="CW27" s="655"/>
      <c r="CX27" s="655"/>
      <c r="CY27" s="656"/>
      <c r="CZ27" s="628">
        <v>20.100000000000001</v>
      </c>
      <c r="DA27" s="653"/>
      <c r="DB27" s="653"/>
      <c r="DC27" s="657"/>
      <c r="DD27" s="632">
        <v>1073544</v>
      </c>
      <c r="DE27" s="655"/>
      <c r="DF27" s="655"/>
      <c r="DG27" s="655"/>
      <c r="DH27" s="655"/>
      <c r="DI27" s="655"/>
      <c r="DJ27" s="655"/>
      <c r="DK27" s="656"/>
      <c r="DL27" s="632">
        <v>789658</v>
      </c>
      <c r="DM27" s="655"/>
      <c r="DN27" s="655"/>
      <c r="DO27" s="655"/>
      <c r="DP27" s="655"/>
      <c r="DQ27" s="655"/>
      <c r="DR27" s="655"/>
      <c r="DS27" s="655"/>
      <c r="DT27" s="655"/>
      <c r="DU27" s="655"/>
      <c r="DV27" s="656"/>
      <c r="DW27" s="628">
        <v>9.6999999999999993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119248</v>
      </c>
      <c r="S28" s="624"/>
      <c r="T28" s="624"/>
      <c r="U28" s="624"/>
      <c r="V28" s="624"/>
      <c r="W28" s="624"/>
      <c r="X28" s="624"/>
      <c r="Y28" s="625"/>
      <c r="Z28" s="626">
        <v>0.7</v>
      </c>
      <c r="AA28" s="626"/>
      <c r="AB28" s="626"/>
      <c r="AC28" s="626"/>
      <c r="AD28" s="627">
        <v>7345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1266604</v>
      </c>
      <c r="CS28" s="624"/>
      <c r="CT28" s="624"/>
      <c r="CU28" s="624"/>
      <c r="CV28" s="624"/>
      <c r="CW28" s="624"/>
      <c r="CX28" s="624"/>
      <c r="CY28" s="625"/>
      <c r="CZ28" s="628">
        <v>7.9</v>
      </c>
      <c r="DA28" s="653"/>
      <c r="DB28" s="653"/>
      <c r="DC28" s="657"/>
      <c r="DD28" s="632">
        <v>1236428</v>
      </c>
      <c r="DE28" s="624"/>
      <c r="DF28" s="624"/>
      <c r="DG28" s="624"/>
      <c r="DH28" s="624"/>
      <c r="DI28" s="624"/>
      <c r="DJ28" s="624"/>
      <c r="DK28" s="625"/>
      <c r="DL28" s="632">
        <v>1236428</v>
      </c>
      <c r="DM28" s="624"/>
      <c r="DN28" s="624"/>
      <c r="DO28" s="624"/>
      <c r="DP28" s="624"/>
      <c r="DQ28" s="624"/>
      <c r="DR28" s="624"/>
      <c r="DS28" s="624"/>
      <c r="DT28" s="624"/>
      <c r="DU28" s="624"/>
      <c r="DV28" s="625"/>
      <c r="DW28" s="628">
        <v>15.1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70859</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1266604</v>
      </c>
      <c r="CS29" s="655"/>
      <c r="CT29" s="655"/>
      <c r="CU29" s="655"/>
      <c r="CV29" s="655"/>
      <c r="CW29" s="655"/>
      <c r="CX29" s="655"/>
      <c r="CY29" s="656"/>
      <c r="CZ29" s="628">
        <v>7.9</v>
      </c>
      <c r="DA29" s="653"/>
      <c r="DB29" s="653"/>
      <c r="DC29" s="657"/>
      <c r="DD29" s="632">
        <v>1236428</v>
      </c>
      <c r="DE29" s="655"/>
      <c r="DF29" s="655"/>
      <c r="DG29" s="655"/>
      <c r="DH29" s="655"/>
      <c r="DI29" s="655"/>
      <c r="DJ29" s="655"/>
      <c r="DK29" s="656"/>
      <c r="DL29" s="632">
        <v>1236428</v>
      </c>
      <c r="DM29" s="655"/>
      <c r="DN29" s="655"/>
      <c r="DO29" s="655"/>
      <c r="DP29" s="655"/>
      <c r="DQ29" s="655"/>
      <c r="DR29" s="655"/>
      <c r="DS29" s="655"/>
      <c r="DT29" s="655"/>
      <c r="DU29" s="655"/>
      <c r="DV29" s="656"/>
      <c r="DW29" s="628">
        <v>15.1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3158734</v>
      </c>
      <c r="S30" s="624"/>
      <c r="T30" s="624"/>
      <c r="U30" s="624"/>
      <c r="V30" s="624"/>
      <c r="W30" s="624"/>
      <c r="X30" s="624"/>
      <c r="Y30" s="625"/>
      <c r="Z30" s="626">
        <v>19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1220654</v>
      </c>
      <c r="CS30" s="624"/>
      <c r="CT30" s="624"/>
      <c r="CU30" s="624"/>
      <c r="CV30" s="624"/>
      <c r="CW30" s="624"/>
      <c r="CX30" s="624"/>
      <c r="CY30" s="625"/>
      <c r="CZ30" s="628">
        <v>7.6</v>
      </c>
      <c r="DA30" s="653"/>
      <c r="DB30" s="653"/>
      <c r="DC30" s="657"/>
      <c r="DD30" s="632">
        <v>1190478</v>
      </c>
      <c r="DE30" s="624"/>
      <c r="DF30" s="624"/>
      <c r="DG30" s="624"/>
      <c r="DH30" s="624"/>
      <c r="DI30" s="624"/>
      <c r="DJ30" s="624"/>
      <c r="DK30" s="625"/>
      <c r="DL30" s="632">
        <v>1190478</v>
      </c>
      <c r="DM30" s="624"/>
      <c r="DN30" s="624"/>
      <c r="DO30" s="624"/>
      <c r="DP30" s="624"/>
      <c r="DQ30" s="624"/>
      <c r="DR30" s="624"/>
      <c r="DS30" s="624"/>
      <c r="DT30" s="624"/>
      <c r="DU30" s="624"/>
      <c r="DV30" s="625"/>
      <c r="DW30" s="628">
        <v>14.6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96.3</v>
      </c>
      <c r="BN31" s="667"/>
      <c r="BO31" s="667"/>
      <c r="BP31" s="667"/>
      <c r="BQ31" s="668"/>
      <c r="BR31" s="679">
        <v>99.2</v>
      </c>
      <c r="BS31" s="667"/>
      <c r="BT31" s="667"/>
      <c r="BU31" s="667"/>
      <c r="BV31" s="667"/>
      <c r="BW31" s="667"/>
      <c r="BX31" s="618">
        <v>95.8</v>
      </c>
      <c r="BY31" s="667"/>
      <c r="BZ31" s="667"/>
      <c r="CA31" s="667"/>
      <c r="CB31" s="668"/>
      <c r="CD31" s="661"/>
      <c r="CE31" s="662"/>
      <c r="CF31" s="620" t="s">
        <v>300</v>
      </c>
      <c r="CG31" s="621"/>
      <c r="CH31" s="621"/>
      <c r="CI31" s="621"/>
      <c r="CJ31" s="621"/>
      <c r="CK31" s="621"/>
      <c r="CL31" s="621"/>
      <c r="CM31" s="621"/>
      <c r="CN31" s="621"/>
      <c r="CO31" s="621"/>
      <c r="CP31" s="621"/>
      <c r="CQ31" s="622"/>
      <c r="CR31" s="623">
        <v>45950</v>
      </c>
      <c r="CS31" s="655"/>
      <c r="CT31" s="655"/>
      <c r="CU31" s="655"/>
      <c r="CV31" s="655"/>
      <c r="CW31" s="655"/>
      <c r="CX31" s="655"/>
      <c r="CY31" s="656"/>
      <c r="CZ31" s="628">
        <v>0.3</v>
      </c>
      <c r="DA31" s="653"/>
      <c r="DB31" s="653"/>
      <c r="DC31" s="657"/>
      <c r="DD31" s="632">
        <v>45950</v>
      </c>
      <c r="DE31" s="655"/>
      <c r="DF31" s="655"/>
      <c r="DG31" s="655"/>
      <c r="DH31" s="655"/>
      <c r="DI31" s="655"/>
      <c r="DJ31" s="655"/>
      <c r="DK31" s="656"/>
      <c r="DL31" s="632">
        <v>45950</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1102370</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97.4</v>
      </c>
      <c r="BN32" s="655"/>
      <c r="BO32" s="655"/>
      <c r="BP32" s="655"/>
      <c r="BQ32" s="678"/>
      <c r="BR32" s="680">
        <v>99.2</v>
      </c>
      <c r="BS32" s="655"/>
      <c r="BT32" s="655"/>
      <c r="BU32" s="655"/>
      <c r="BV32" s="655"/>
      <c r="BW32" s="655"/>
      <c r="BX32" s="629">
        <v>96.9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22561</v>
      </c>
      <c r="S33" s="624"/>
      <c r="T33" s="624"/>
      <c r="U33" s="624"/>
      <c r="V33" s="624"/>
      <c r="W33" s="624"/>
      <c r="X33" s="624"/>
      <c r="Y33" s="625"/>
      <c r="Z33" s="626">
        <v>0.1</v>
      </c>
      <c r="AA33" s="626"/>
      <c r="AB33" s="626"/>
      <c r="AC33" s="626"/>
      <c r="AD33" s="627">
        <v>10726</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v>
      </c>
      <c r="BH33" s="682"/>
      <c r="BI33" s="682"/>
      <c r="BJ33" s="682"/>
      <c r="BK33" s="682"/>
      <c r="BL33" s="682"/>
      <c r="BM33" s="683">
        <v>95.4</v>
      </c>
      <c r="BN33" s="682"/>
      <c r="BO33" s="682"/>
      <c r="BP33" s="682"/>
      <c r="BQ33" s="684"/>
      <c r="BR33" s="681">
        <v>99.1</v>
      </c>
      <c r="BS33" s="682"/>
      <c r="BT33" s="682"/>
      <c r="BU33" s="682"/>
      <c r="BV33" s="682"/>
      <c r="BW33" s="682"/>
      <c r="BX33" s="683">
        <v>94.9</v>
      </c>
      <c r="BY33" s="682"/>
      <c r="BZ33" s="682"/>
      <c r="CA33" s="682"/>
      <c r="CB33" s="684"/>
      <c r="CD33" s="620" t="s">
        <v>307</v>
      </c>
      <c r="CE33" s="621"/>
      <c r="CF33" s="621"/>
      <c r="CG33" s="621"/>
      <c r="CH33" s="621"/>
      <c r="CI33" s="621"/>
      <c r="CJ33" s="621"/>
      <c r="CK33" s="621"/>
      <c r="CL33" s="621"/>
      <c r="CM33" s="621"/>
      <c r="CN33" s="621"/>
      <c r="CO33" s="621"/>
      <c r="CP33" s="621"/>
      <c r="CQ33" s="622"/>
      <c r="CR33" s="623">
        <v>6064261</v>
      </c>
      <c r="CS33" s="655"/>
      <c r="CT33" s="655"/>
      <c r="CU33" s="655"/>
      <c r="CV33" s="655"/>
      <c r="CW33" s="655"/>
      <c r="CX33" s="655"/>
      <c r="CY33" s="656"/>
      <c r="CZ33" s="628">
        <v>37.9</v>
      </c>
      <c r="DA33" s="653"/>
      <c r="DB33" s="653"/>
      <c r="DC33" s="657"/>
      <c r="DD33" s="632">
        <v>4611149</v>
      </c>
      <c r="DE33" s="655"/>
      <c r="DF33" s="655"/>
      <c r="DG33" s="655"/>
      <c r="DH33" s="655"/>
      <c r="DI33" s="655"/>
      <c r="DJ33" s="655"/>
      <c r="DK33" s="656"/>
      <c r="DL33" s="632">
        <v>3541778</v>
      </c>
      <c r="DM33" s="655"/>
      <c r="DN33" s="655"/>
      <c r="DO33" s="655"/>
      <c r="DP33" s="655"/>
      <c r="DQ33" s="655"/>
      <c r="DR33" s="655"/>
      <c r="DS33" s="655"/>
      <c r="DT33" s="655"/>
      <c r="DU33" s="655"/>
      <c r="DV33" s="656"/>
      <c r="DW33" s="628">
        <v>43.3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278133</v>
      </c>
      <c r="S34" s="624"/>
      <c r="T34" s="624"/>
      <c r="U34" s="624"/>
      <c r="V34" s="624"/>
      <c r="W34" s="624"/>
      <c r="X34" s="624"/>
      <c r="Y34" s="625"/>
      <c r="Z34" s="626">
        <v>1.7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1895663</v>
      </c>
      <c r="CS34" s="624"/>
      <c r="CT34" s="624"/>
      <c r="CU34" s="624"/>
      <c r="CV34" s="624"/>
      <c r="CW34" s="624"/>
      <c r="CX34" s="624"/>
      <c r="CY34" s="625"/>
      <c r="CZ34" s="628">
        <v>11.8</v>
      </c>
      <c r="DA34" s="653"/>
      <c r="DB34" s="653"/>
      <c r="DC34" s="657"/>
      <c r="DD34" s="632">
        <v>1415788</v>
      </c>
      <c r="DE34" s="624"/>
      <c r="DF34" s="624"/>
      <c r="DG34" s="624"/>
      <c r="DH34" s="624"/>
      <c r="DI34" s="624"/>
      <c r="DJ34" s="624"/>
      <c r="DK34" s="625"/>
      <c r="DL34" s="632">
        <v>1292527</v>
      </c>
      <c r="DM34" s="624"/>
      <c r="DN34" s="624"/>
      <c r="DO34" s="624"/>
      <c r="DP34" s="624"/>
      <c r="DQ34" s="624"/>
      <c r="DR34" s="624"/>
      <c r="DS34" s="624"/>
      <c r="DT34" s="624"/>
      <c r="DU34" s="624"/>
      <c r="DV34" s="625"/>
      <c r="DW34" s="628">
        <v>15.8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316125</v>
      </c>
      <c r="S35" s="624"/>
      <c r="T35" s="624"/>
      <c r="U35" s="624"/>
      <c r="V35" s="624"/>
      <c r="W35" s="624"/>
      <c r="X35" s="624"/>
      <c r="Y35" s="625"/>
      <c r="Z35" s="626">
        <v>1.9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123373</v>
      </c>
      <c r="CS35" s="655"/>
      <c r="CT35" s="655"/>
      <c r="CU35" s="655"/>
      <c r="CV35" s="655"/>
      <c r="CW35" s="655"/>
      <c r="CX35" s="655"/>
      <c r="CY35" s="656"/>
      <c r="CZ35" s="628">
        <v>0.8</v>
      </c>
      <c r="DA35" s="653"/>
      <c r="DB35" s="653"/>
      <c r="DC35" s="657"/>
      <c r="DD35" s="632">
        <v>84868</v>
      </c>
      <c r="DE35" s="655"/>
      <c r="DF35" s="655"/>
      <c r="DG35" s="655"/>
      <c r="DH35" s="655"/>
      <c r="DI35" s="655"/>
      <c r="DJ35" s="655"/>
      <c r="DK35" s="656"/>
      <c r="DL35" s="632">
        <v>59522</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717139</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1461885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74695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2105802</v>
      </c>
      <c r="CS36" s="624"/>
      <c r="CT36" s="624"/>
      <c r="CU36" s="624"/>
      <c r="CV36" s="624"/>
      <c r="CW36" s="624"/>
      <c r="CX36" s="624"/>
      <c r="CY36" s="625"/>
      <c r="CZ36" s="628">
        <v>13.2</v>
      </c>
      <c r="DA36" s="653"/>
      <c r="DB36" s="653"/>
      <c r="DC36" s="657"/>
      <c r="DD36" s="632">
        <v>1857881</v>
      </c>
      <c r="DE36" s="624"/>
      <c r="DF36" s="624"/>
      <c r="DG36" s="624"/>
      <c r="DH36" s="624"/>
      <c r="DI36" s="624"/>
      <c r="DJ36" s="624"/>
      <c r="DK36" s="625"/>
      <c r="DL36" s="632">
        <v>1263381</v>
      </c>
      <c r="DM36" s="624"/>
      <c r="DN36" s="624"/>
      <c r="DO36" s="624"/>
      <c r="DP36" s="624"/>
      <c r="DQ36" s="624"/>
      <c r="DR36" s="624"/>
      <c r="DS36" s="624"/>
      <c r="DT36" s="624"/>
      <c r="DU36" s="624"/>
      <c r="DV36" s="625"/>
      <c r="DW36" s="628">
        <v>15.4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389106</v>
      </c>
      <c r="S37" s="624"/>
      <c r="T37" s="624"/>
      <c r="U37" s="624"/>
      <c r="V37" s="624"/>
      <c r="W37" s="624"/>
      <c r="X37" s="624"/>
      <c r="Y37" s="625"/>
      <c r="Z37" s="626">
        <v>2.2999999999999998</v>
      </c>
      <c r="AA37" s="626"/>
      <c r="AB37" s="626"/>
      <c r="AC37" s="626"/>
      <c r="AD37" s="627">
        <v>1249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272326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65368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876505</v>
      </c>
      <c r="CS37" s="655"/>
      <c r="CT37" s="655"/>
      <c r="CU37" s="655"/>
      <c r="CV37" s="655"/>
      <c r="CW37" s="655"/>
      <c r="CX37" s="655"/>
      <c r="CY37" s="656"/>
      <c r="CZ37" s="628">
        <v>5.5</v>
      </c>
      <c r="DA37" s="653"/>
      <c r="DB37" s="653"/>
      <c r="DC37" s="657"/>
      <c r="DD37" s="632">
        <v>876505</v>
      </c>
      <c r="DE37" s="655"/>
      <c r="DF37" s="655"/>
      <c r="DG37" s="655"/>
      <c r="DH37" s="655"/>
      <c r="DI37" s="655"/>
      <c r="DJ37" s="655"/>
      <c r="DK37" s="656"/>
      <c r="DL37" s="632">
        <v>848920</v>
      </c>
      <c r="DM37" s="655"/>
      <c r="DN37" s="655"/>
      <c r="DO37" s="655"/>
      <c r="DP37" s="655"/>
      <c r="DQ37" s="655"/>
      <c r="DR37" s="655"/>
      <c r="DS37" s="655"/>
      <c r="DT37" s="655"/>
      <c r="DU37" s="655"/>
      <c r="DV37" s="656"/>
      <c r="DW37" s="628">
        <v>10.4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1774500</v>
      </c>
      <c r="S38" s="624"/>
      <c r="T38" s="624"/>
      <c r="U38" s="624"/>
      <c r="V38" s="624"/>
      <c r="W38" s="624"/>
      <c r="X38" s="624"/>
      <c r="Y38" s="625"/>
      <c r="Z38" s="626">
        <v>10.7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9780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4372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1178558</v>
      </c>
      <c r="CS38" s="624"/>
      <c r="CT38" s="624"/>
      <c r="CU38" s="624"/>
      <c r="CV38" s="624"/>
      <c r="CW38" s="624"/>
      <c r="CX38" s="624"/>
      <c r="CY38" s="625"/>
      <c r="CZ38" s="628">
        <v>7.4</v>
      </c>
      <c r="DA38" s="653"/>
      <c r="DB38" s="653"/>
      <c r="DC38" s="657"/>
      <c r="DD38" s="632">
        <v>946988</v>
      </c>
      <c r="DE38" s="624"/>
      <c r="DF38" s="624"/>
      <c r="DG38" s="624"/>
      <c r="DH38" s="624"/>
      <c r="DI38" s="624"/>
      <c r="DJ38" s="624"/>
      <c r="DK38" s="625"/>
      <c r="DL38" s="632">
        <v>926348</v>
      </c>
      <c r="DM38" s="624"/>
      <c r="DN38" s="624"/>
      <c r="DO38" s="624"/>
      <c r="DP38" s="624"/>
      <c r="DQ38" s="624"/>
      <c r="DR38" s="624"/>
      <c r="DS38" s="624"/>
      <c r="DT38" s="624"/>
      <c r="DU38" s="624"/>
      <c r="DV38" s="625"/>
      <c r="DW38" s="628">
        <v>11.3</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1221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6609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494865</v>
      </c>
      <c r="CS39" s="655"/>
      <c r="CT39" s="655"/>
      <c r="CU39" s="655"/>
      <c r="CV39" s="655"/>
      <c r="CW39" s="655"/>
      <c r="CX39" s="655"/>
      <c r="CY39" s="656"/>
      <c r="CZ39" s="628">
        <v>3.1</v>
      </c>
      <c r="DA39" s="653"/>
      <c r="DB39" s="653"/>
      <c r="DC39" s="657"/>
      <c r="DD39" s="632">
        <v>305624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73000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266000</v>
      </c>
      <c r="CS40" s="624"/>
      <c r="CT40" s="624"/>
      <c r="CU40" s="624"/>
      <c r="CV40" s="624"/>
      <c r="CW40" s="624"/>
      <c r="CX40" s="624"/>
      <c r="CY40" s="625"/>
      <c r="CZ40" s="628">
        <v>1.7</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16657419</v>
      </c>
      <c r="S41" s="696"/>
      <c r="T41" s="696"/>
      <c r="U41" s="696"/>
      <c r="V41" s="696"/>
      <c r="W41" s="696"/>
      <c r="X41" s="696"/>
      <c r="Y41" s="700"/>
      <c r="Z41" s="701">
        <v>100</v>
      </c>
      <c r="AA41" s="701"/>
      <c r="AB41" s="701"/>
      <c r="AC41" s="701"/>
      <c r="AD41" s="702">
        <v>8104899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279641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327</v>
      </c>
      <c r="AR42" s="693"/>
      <c r="AS42" s="693"/>
      <c r="AT42" s="693"/>
      <c r="AU42" s="693"/>
      <c r="AV42" s="693"/>
      <c r="AW42" s="693"/>
      <c r="AX42" s="693"/>
      <c r="AY42" s="694"/>
      <c r="AZ42" s="695">
        <v>898917</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386</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3354989</v>
      </c>
      <c r="CS42" s="655"/>
      <c r="CT42" s="655"/>
      <c r="CU42" s="655"/>
      <c r="CV42" s="655"/>
      <c r="CW42" s="655"/>
      <c r="CX42" s="655"/>
      <c r="CY42" s="656"/>
      <c r="CZ42" s="628">
        <v>21</v>
      </c>
      <c r="DA42" s="653"/>
      <c r="DB42" s="653"/>
      <c r="DC42" s="657"/>
      <c r="DD42" s="632">
        <v>605759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93900</v>
      </c>
      <c r="CS43" s="655"/>
      <c r="CT43" s="655"/>
      <c r="CU43" s="655"/>
      <c r="CV43" s="655"/>
      <c r="CW43" s="655"/>
      <c r="CX43" s="655"/>
      <c r="CY43" s="656"/>
      <c r="CZ43" s="628">
        <v>0.6</v>
      </c>
      <c r="DA43" s="653"/>
      <c r="DB43" s="653"/>
      <c r="DC43" s="657"/>
      <c r="DD43" s="632">
        <v>93900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344</v>
      </c>
      <c r="CG44" s="621"/>
      <c r="CH44" s="621"/>
      <c r="CI44" s="621"/>
      <c r="CJ44" s="621"/>
      <c r="CK44" s="621"/>
      <c r="CL44" s="621"/>
      <c r="CM44" s="621"/>
      <c r="CN44" s="621"/>
      <c r="CO44" s="621"/>
      <c r="CP44" s="621"/>
      <c r="CQ44" s="622"/>
      <c r="CR44" s="623">
        <v>3334037</v>
      </c>
      <c r="CS44" s="624"/>
      <c r="CT44" s="624"/>
      <c r="CU44" s="624"/>
      <c r="CV44" s="624"/>
      <c r="CW44" s="624"/>
      <c r="CX44" s="624"/>
      <c r="CY44" s="625"/>
      <c r="CZ44" s="628">
        <v>20.8</v>
      </c>
      <c r="DA44" s="629"/>
      <c r="DB44" s="629"/>
      <c r="DC44" s="635"/>
      <c r="DD44" s="632">
        <v>584807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1782565</v>
      </c>
      <c r="CS45" s="655"/>
      <c r="CT45" s="655"/>
      <c r="CU45" s="655"/>
      <c r="CV45" s="655"/>
      <c r="CW45" s="655"/>
      <c r="CX45" s="655"/>
      <c r="CY45" s="656"/>
      <c r="CZ45" s="628">
        <v>11.1</v>
      </c>
      <c r="DA45" s="653"/>
      <c r="DB45" s="653"/>
      <c r="DC45" s="657"/>
      <c r="DD45" s="632">
        <v>108175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1549922</v>
      </c>
      <c r="CS46" s="624"/>
      <c r="CT46" s="624"/>
      <c r="CU46" s="624"/>
      <c r="CV46" s="624"/>
      <c r="CW46" s="624"/>
      <c r="CX46" s="624"/>
      <c r="CY46" s="625"/>
      <c r="CZ46" s="628">
        <v>9.6999999999999993</v>
      </c>
      <c r="DA46" s="629"/>
      <c r="DB46" s="629"/>
      <c r="DC46" s="635"/>
      <c r="DD46" s="632">
        <v>476382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20952</v>
      </c>
      <c r="CS47" s="655"/>
      <c r="CT47" s="655"/>
      <c r="CU47" s="655"/>
      <c r="CV47" s="655"/>
      <c r="CW47" s="655"/>
      <c r="CX47" s="655"/>
      <c r="CY47" s="656"/>
      <c r="CZ47" s="628">
        <v>0.1</v>
      </c>
      <c r="DA47" s="653"/>
      <c r="DB47" s="653"/>
      <c r="DC47" s="657"/>
      <c r="DD47" s="632">
        <v>20952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16007332</v>
      </c>
      <c r="CS49" s="682"/>
      <c r="CT49" s="682"/>
      <c r="CU49" s="682"/>
      <c r="CV49" s="682"/>
      <c r="CW49" s="682"/>
      <c r="CX49" s="682"/>
      <c r="CY49" s="711"/>
      <c r="CZ49" s="703">
        <v>100</v>
      </c>
      <c r="DA49" s="712"/>
      <c r="DB49" s="712"/>
      <c r="DC49" s="713"/>
      <c r="DD49" s="714">
        <v>9460347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o90SS/1wi0RyGyJpldhodi7WCQ2Bt3kwOZpofQj0dmk8QHNoDYEcAc6DuEI49j0UsStRFXkdu+WJmlWNcp+Dg==" saltValue="UM9bYXy7lVjBlEWLMszI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72" sqref="V72:Z7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16645</v>
      </c>
      <c r="R7" s="753"/>
      <c r="S7" s="753"/>
      <c r="T7" s="753"/>
      <c r="U7" s="753"/>
      <c r="V7" s="753">
        <v>15998</v>
      </c>
      <c r="W7" s="753"/>
      <c r="X7" s="753"/>
      <c r="Y7" s="753"/>
      <c r="Z7" s="753"/>
      <c r="AA7" s="753">
        <v>647</v>
      </c>
      <c r="AB7" s="753"/>
      <c r="AC7" s="753"/>
      <c r="AD7" s="753"/>
      <c r="AE7" s="754"/>
      <c r="AF7" s="755">
        <v>613</v>
      </c>
      <c r="AG7" s="756"/>
      <c r="AH7" s="756"/>
      <c r="AI7" s="756"/>
      <c r="AJ7" s="757"/>
      <c r="AK7" s="758">
        <v>316</v>
      </c>
      <c r="AL7" s="759"/>
      <c r="AM7" s="759"/>
      <c r="AN7" s="759"/>
      <c r="AO7" s="759"/>
      <c r="AP7" s="759">
        <v>12598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0</v>
      </c>
      <c r="CI7" s="744"/>
      <c r="CJ7" s="744"/>
      <c r="CK7" s="744"/>
      <c r="CL7" s="745"/>
      <c r="CM7" s="743">
        <v>30</v>
      </c>
      <c r="CN7" s="744"/>
      <c r="CO7" s="744"/>
      <c r="CP7" s="744"/>
      <c r="CQ7" s="745"/>
      <c r="CR7" s="743">
        <v>20</v>
      </c>
      <c r="CS7" s="744"/>
      <c r="CT7" s="744"/>
      <c r="CU7" s="744"/>
      <c r="CV7" s="745"/>
      <c r="CW7" s="743">
        <v>5</v>
      </c>
      <c r="CX7" s="744"/>
      <c r="CY7" s="744"/>
      <c r="CZ7" s="744"/>
      <c r="DA7" s="745"/>
      <c r="DB7" s="743" t="s">
        <v>567</v>
      </c>
      <c r="DC7" s="744"/>
      <c r="DD7" s="744"/>
      <c r="DE7" s="744"/>
      <c r="DF7" s="745"/>
      <c r="DG7" s="743" t="s">
        <v>564</v>
      </c>
      <c r="DH7" s="744"/>
      <c r="DI7" s="744"/>
      <c r="DJ7" s="744"/>
      <c r="DK7" s="745"/>
      <c r="DL7" s="743" t="s">
        <v>564</v>
      </c>
      <c r="DM7" s="744"/>
      <c r="DN7" s="744"/>
      <c r="DO7" s="744"/>
      <c r="DP7" s="745"/>
      <c r="DQ7" s="743" t="s">
        <v>564</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12</v>
      </c>
      <c r="R8" s="784"/>
      <c r="S8" s="784"/>
      <c r="T8" s="784"/>
      <c r="U8" s="784"/>
      <c r="V8" s="784">
        <v>9</v>
      </c>
      <c r="W8" s="784"/>
      <c r="X8" s="784"/>
      <c r="Y8" s="784"/>
      <c r="Z8" s="784"/>
      <c r="AA8" s="784">
        <v>3</v>
      </c>
      <c r="AB8" s="784"/>
      <c r="AC8" s="784"/>
      <c r="AD8" s="784"/>
      <c r="AE8" s="785"/>
      <c r="AF8" s="786">
        <v>3</v>
      </c>
      <c r="AG8" s="787"/>
      <c r="AH8" s="787"/>
      <c r="AI8" s="787"/>
      <c r="AJ8" s="788"/>
      <c r="AK8" s="769" t="s">
        <v>560</v>
      </c>
      <c r="AL8" s="770"/>
      <c r="AM8" s="770"/>
      <c r="AN8" s="770"/>
      <c r="AO8" s="770"/>
      <c r="AP8" s="770" t="s">
        <v>559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558</v>
      </c>
      <c r="BT8" s="774"/>
      <c r="BU8" s="774"/>
      <c r="BV8" s="774"/>
      <c r="BW8" s="774"/>
      <c r="BX8" s="774"/>
      <c r="BY8" s="774"/>
      <c r="BZ8" s="774"/>
      <c r="CA8" s="774"/>
      <c r="CB8" s="774"/>
      <c r="CC8" s="774"/>
      <c r="CD8" s="774"/>
      <c r="CE8" s="774"/>
      <c r="CF8" s="774"/>
      <c r="CG8" s="775"/>
      <c r="CH8" s="776">
        <v>30</v>
      </c>
      <c r="CI8" s="777"/>
      <c r="CJ8" s="777"/>
      <c r="CK8" s="777"/>
      <c r="CL8" s="778"/>
      <c r="CM8" s="776">
        <v>109</v>
      </c>
      <c r="CN8" s="777"/>
      <c r="CO8" s="777"/>
      <c r="CP8" s="777"/>
      <c r="CQ8" s="778"/>
      <c r="CR8" s="776">
        <v>33</v>
      </c>
      <c r="CS8" s="777"/>
      <c r="CT8" s="777"/>
      <c r="CU8" s="777"/>
      <c r="CV8" s="778"/>
      <c r="CW8" s="776">
        <v>0</v>
      </c>
      <c r="CX8" s="777"/>
      <c r="CY8" s="777"/>
      <c r="CZ8" s="777"/>
      <c r="DA8" s="778"/>
      <c r="DB8" s="776" t="s">
        <v>563</v>
      </c>
      <c r="DC8" s="777"/>
      <c r="DD8" s="777"/>
      <c r="DE8" s="777"/>
      <c r="DF8" s="778"/>
      <c r="DG8" s="776" t="s">
        <v>564</v>
      </c>
      <c r="DH8" s="777"/>
      <c r="DI8" s="777"/>
      <c r="DJ8" s="777"/>
      <c r="DK8" s="778"/>
      <c r="DL8" s="776" t="s">
        <v>563</v>
      </c>
      <c r="DM8" s="777"/>
      <c r="DN8" s="777"/>
      <c r="DO8" s="777"/>
      <c r="DP8" s="778"/>
      <c r="DQ8" s="776" t="s">
        <v>564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16657</v>
      </c>
      <c r="R23" s="793"/>
      <c r="S23" s="793"/>
      <c r="T23" s="793"/>
      <c r="U23" s="793"/>
      <c r="V23" s="793">
        <v>16007</v>
      </c>
      <c r="W23" s="793"/>
      <c r="X23" s="793"/>
      <c r="Y23" s="793"/>
      <c r="Z23" s="793"/>
      <c r="AA23" s="793">
        <v>650</v>
      </c>
      <c r="AB23" s="793"/>
      <c r="AC23" s="793"/>
      <c r="AD23" s="793"/>
      <c r="AE23" s="794"/>
      <c r="AF23" s="795">
        <v>616</v>
      </c>
      <c r="AG23" s="793"/>
      <c r="AH23" s="793"/>
      <c r="AI23" s="793"/>
      <c r="AJ23" s="796"/>
      <c r="AK23" s="797"/>
      <c r="AL23" s="798"/>
      <c r="AM23" s="798"/>
      <c r="AN23" s="798"/>
      <c r="AO23" s="798"/>
      <c r="AP23" s="793">
        <v>12598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3154</v>
      </c>
      <c r="R28" s="823"/>
      <c r="S28" s="823"/>
      <c r="T28" s="823"/>
      <c r="U28" s="823"/>
      <c r="V28" s="823">
        <v>3044</v>
      </c>
      <c r="W28" s="823"/>
      <c r="X28" s="823"/>
      <c r="Y28" s="823"/>
      <c r="Z28" s="823"/>
      <c r="AA28" s="823">
        <v>110</v>
      </c>
      <c r="AB28" s="823"/>
      <c r="AC28" s="823"/>
      <c r="AD28" s="823"/>
      <c r="AE28" s="824"/>
      <c r="AF28" s="825">
        <v>110</v>
      </c>
      <c r="AG28" s="823"/>
      <c r="AH28" s="823"/>
      <c r="AI28" s="823"/>
      <c r="AJ28" s="826"/>
      <c r="AK28" s="827">
        <v>474</v>
      </c>
      <c r="AL28" s="828"/>
      <c r="AM28" s="828"/>
      <c r="AN28" s="828"/>
      <c r="AO28" s="828"/>
      <c r="AP28" s="828" t="s">
        <v>560</v>
      </c>
      <c r="AQ28" s="828"/>
      <c r="AR28" s="828"/>
      <c r="AS28" s="828"/>
      <c r="AT28" s="828"/>
      <c r="AU28" s="828" t="s">
        <v>561</v>
      </c>
      <c r="AV28" s="828"/>
      <c r="AW28" s="828"/>
      <c r="AX28" s="828"/>
      <c r="AY28" s="828"/>
      <c r="AZ28" s="829" t="s">
        <v>560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3621</v>
      </c>
      <c r="R29" s="784"/>
      <c r="S29" s="784"/>
      <c r="T29" s="784"/>
      <c r="U29" s="784"/>
      <c r="V29" s="784">
        <v>3546</v>
      </c>
      <c r="W29" s="784"/>
      <c r="X29" s="784"/>
      <c r="Y29" s="784"/>
      <c r="Z29" s="784"/>
      <c r="AA29" s="784">
        <v>75</v>
      </c>
      <c r="AB29" s="784"/>
      <c r="AC29" s="784"/>
      <c r="AD29" s="784"/>
      <c r="AE29" s="785"/>
      <c r="AF29" s="786">
        <v>75</v>
      </c>
      <c r="AG29" s="787"/>
      <c r="AH29" s="787"/>
      <c r="AI29" s="787"/>
      <c r="AJ29" s="788"/>
      <c r="AK29" s="834">
        <v>280</v>
      </c>
      <c r="AL29" s="830"/>
      <c r="AM29" s="830"/>
      <c r="AN29" s="830"/>
      <c r="AO29" s="830"/>
      <c r="AP29" s="830" t="s">
        <v>561</v>
      </c>
      <c r="AQ29" s="830"/>
      <c r="AR29" s="830"/>
      <c r="AS29" s="830"/>
      <c r="AT29" s="830"/>
      <c r="AU29" s="830" t="s">
        <v>561</v>
      </c>
      <c r="AV29" s="830"/>
      <c r="AW29" s="830"/>
      <c r="AX29" s="830"/>
      <c r="AY29" s="830"/>
      <c r="AZ29" s="831" t="s">
        <v>562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500</v>
      </c>
      <c r="R30" s="784"/>
      <c r="S30" s="784"/>
      <c r="T30" s="784"/>
      <c r="U30" s="784"/>
      <c r="V30" s="784">
        <v>485</v>
      </c>
      <c r="W30" s="784"/>
      <c r="X30" s="784"/>
      <c r="Y30" s="784"/>
      <c r="Z30" s="784"/>
      <c r="AA30" s="784">
        <v>15</v>
      </c>
      <c r="AB30" s="784"/>
      <c r="AC30" s="784"/>
      <c r="AD30" s="784"/>
      <c r="AE30" s="785"/>
      <c r="AF30" s="786">
        <v>15</v>
      </c>
      <c r="AG30" s="787"/>
      <c r="AH30" s="787"/>
      <c r="AI30" s="787"/>
      <c r="AJ30" s="788"/>
      <c r="AK30" s="834">
        <v>95</v>
      </c>
      <c r="AL30" s="830"/>
      <c r="AM30" s="830"/>
      <c r="AN30" s="830"/>
      <c r="AO30" s="830"/>
      <c r="AP30" s="830" t="s">
        <v>561</v>
      </c>
      <c r="AQ30" s="830"/>
      <c r="AR30" s="830"/>
      <c r="AS30" s="830"/>
      <c r="AT30" s="830"/>
      <c r="AU30" s="830" t="s">
        <v>560</v>
      </c>
      <c r="AV30" s="830"/>
      <c r="AW30" s="830"/>
      <c r="AX30" s="830"/>
      <c r="AY30" s="830"/>
      <c r="AZ30" s="831" t="s">
        <v>560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802</v>
      </c>
      <c r="R31" s="784"/>
      <c r="S31" s="784"/>
      <c r="T31" s="784"/>
      <c r="U31" s="784"/>
      <c r="V31" s="784">
        <v>669</v>
      </c>
      <c r="W31" s="784"/>
      <c r="X31" s="784"/>
      <c r="Y31" s="784"/>
      <c r="Z31" s="784"/>
      <c r="AA31" s="784">
        <v>133</v>
      </c>
      <c r="AB31" s="784"/>
      <c r="AC31" s="784"/>
      <c r="AD31" s="784"/>
      <c r="AE31" s="785"/>
      <c r="AF31" s="786">
        <v>679</v>
      </c>
      <c r="AG31" s="787"/>
      <c r="AH31" s="787"/>
      <c r="AI31" s="787"/>
      <c r="AJ31" s="788"/>
      <c r="AK31" s="834">
        <v>10</v>
      </c>
      <c r="AL31" s="830"/>
      <c r="AM31" s="830"/>
      <c r="AN31" s="830"/>
      <c r="AO31" s="830"/>
      <c r="AP31" s="830">
        <v>1742</v>
      </c>
      <c r="AQ31" s="830"/>
      <c r="AR31" s="830"/>
      <c r="AS31" s="830"/>
      <c r="AT31" s="830"/>
      <c r="AU31" s="830">
        <v>30</v>
      </c>
      <c r="AV31" s="830"/>
      <c r="AW31" s="830"/>
      <c r="AX31" s="830"/>
      <c r="AY31" s="830"/>
      <c r="AZ31" s="831" t="s">
        <v>563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679</v>
      </c>
      <c r="R32" s="784"/>
      <c r="S32" s="784"/>
      <c r="T32" s="784"/>
      <c r="U32" s="784"/>
      <c r="V32" s="784">
        <v>664</v>
      </c>
      <c r="W32" s="784"/>
      <c r="X32" s="784"/>
      <c r="Y32" s="784"/>
      <c r="Z32" s="784"/>
      <c r="AA32" s="784">
        <v>15</v>
      </c>
      <c r="AB32" s="784"/>
      <c r="AC32" s="784"/>
      <c r="AD32" s="784"/>
      <c r="AE32" s="785"/>
      <c r="AF32" s="786">
        <v>126</v>
      </c>
      <c r="AG32" s="787"/>
      <c r="AH32" s="787"/>
      <c r="AI32" s="787"/>
      <c r="AJ32" s="788"/>
      <c r="AK32" s="834">
        <v>274</v>
      </c>
      <c r="AL32" s="830"/>
      <c r="AM32" s="830"/>
      <c r="AN32" s="830"/>
      <c r="AO32" s="830"/>
      <c r="AP32" s="830">
        <v>2865</v>
      </c>
      <c r="AQ32" s="830"/>
      <c r="AR32" s="830"/>
      <c r="AS32" s="830"/>
      <c r="AT32" s="830"/>
      <c r="AU32" s="830">
        <v>1896</v>
      </c>
      <c r="AV32" s="830"/>
      <c r="AW32" s="830"/>
      <c r="AX32" s="830"/>
      <c r="AY32" s="830"/>
      <c r="AZ32" s="831" t="s">
        <v>564</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1005</v>
      </c>
      <c r="AG63" s="844"/>
      <c r="AH63" s="844"/>
      <c r="AI63" s="844"/>
      <c r="AJ63" s="845"/>
      <c r="AK63" s="846"/>
      <c r="AL63" s="841"/>
      <c r="AM63" s="841"/>
      <c r="AN63" s="841"/>
      <c r="AO63" s="841"/>
      <c r="AP63" s="844">
        <v>4607</v>
      </c>
      <c r="AQ63" s="844"/>
      <c r="AR63" s="844"/>
      <c r="AS63" s="844"/>
      <c r="AT63" s="844"/>
      <c r="AU63" s="844">
        <v>1926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3691</v>
      </c>
      <c r="R68" s="866"/>
      <c r="S68" s="866"/>
      <c r="T68" s="866"/>
      <c r="U68" s="866"/>
      <c r="V68" s="866">
        <v>3612</v>
      </c>
      <c r="W68" s="866"/>
      <c r="X68" s="866"/>
      <c r="Y68" s="866"/>
      <c r="Z68" s="866"/>
      <c r="AA68" s="866">
        <v>79</v>
      </c>
      <c r="AB68" s="866"/>
      <c r="AC68" s="866"/>
      <c r="AD68" s="866"/>
      <c r="AE68" s="866"/>
      <c r="AF68" s="866">
        <v>79</v>
      </c>
      <c r="AG68" s="866"/>
      <c r="AH68" s="866"/>
      <c r="AI68" s="866"/>
      <c r="AJ68" s="866"/>
      <c r="AK68" s="866">
        <v>80</v>
      </c>
      <c r="AL68" s="866"/>
      <c r="AM68" s="866"/>
      <c r="AN68" s="866"/>
      <c r="AO68" s="866"/>
      <c r="AP68" s="866">
        <v>2671</v>
      </c>
      <c r="AQ68" s="866"/>
      <c r="AR68" s="866"/>
      <c r="AS68" s="866"/>
      <c r="AT68" s="866"/>
      <c r="AU68" s="866">
        <v>761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3</v>
      </c>
      <c r="R69" s="830"/>
      <c r="S69" s="830"/>
      <c r="T69" s="830"/>
      <c r="U69" s="830"/>
      <c r="V69" s="830">
        <v>3</v>
      </c>
      <c r="W69" s="830"/>
      <c r="X69" s="830"/>
      <c r="Y69" s="830"/>
      <c r="Z69" s="830"/>
      <c r="AA69" s="830">
        <v>0</v>
      </c>
      <c r="AB69" s="830"/>
      <c r="AC69" s="830"/>
      <c r="AD69" s="830"/>
      <c r="AE69" s="830"/>
      <c r="AF69" s="830">
        <v>0</v>
      </c>
      <c r="AG69" s="830"/>
      <c r="AH69" s="830"/>
      <c r="AI69" s="830"/>
      <c r="AJ69" s="830"/>
      <c r="AK69" s="830" t="s">
        <v>566</v>
      </c>
      <c r="AL69" s="830"/>
      <c r="AM69" s="830"/>
      <c r="AN69" s="830"/>
      <c r="AO69" s="830"/>
      <c r="AP69" s="830" t="s">
        <v>566</v>
      </c>
      <c r="AQ69" s="830"/>
      <c r="AR69" s="830"/>
      <c r="AS69" s="830"/>
      <c r="AT69" s="830"/>
      <c r="AU69" s="830" t="s">
        <v>566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7869</v>
      </c>
      <c r="R70" s="830"/>
      <c r="S70" s="830"/>
      <c r="T70" s="830"/>
      <c r="U70" s="830"/>
      <c r="V70" s="830">
        <v>7783</v>
      </c>
      <c r="W70" s="830"/>
      <c r="X70" s="830"/>
      <c r="Y70" s="830"/>
      <c r="Z70" s="830"/>
      <c r="AA70" s="830">
        <v>85</v>
      </c>
      <c r="AB70" s="830"/>
      <c r="AC70" s="830"/>
      <c r="AD70" s="830"/>
      <c r="AE70" s="830"/>
      <c r="AF70" s="830">
        <v>85</v>
      </c>
      <c r="AG70" s="830"/>
      <c r="AH70" s="830"/>
      <c r="AI70" s="830"/>
      <c r="AJ70" s="830"/>
      <c r="AK70" s="830">
        <v>52</v>
      </c>
      <c r="AL70" s="830"/>
      <c r="AM70" s="830"/>
      <c r="AN70" s="830"/>
      <c r="AO70" s="830"/>
      <c r="AP70" s="830" t="s">
        <v>564</v>
      </c>
      <c r="AQ70" s="830"/>
      <c r="AR70" s="830"/>
      <c r="AS70" s="830"/>
      <c r="AT70" s="830"/>
      <c r="AU70" s="830" t="s">
        <v>564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43</v>
      </c>
      <c r="R71" s="830"/>
      <c r="S71" s="830"/>
      <c r="T71" s="830"/>
      <c r="U71" s="830"/>
      <c r="V71" s="830">
        <v>38</v>
      </c>
      <c r="W71" s="830"/>
      <c r="X71" s="830"/>
      <c r="Y71" s="830"/>
      <c r="Z71" s="830"/>
      <c r="AA71" s="830">
        <v>5</v>
      </c>
      <c r="AB71" s="830"/>
      <c r="AC71" s="830"/>
      <c r="AD71" s="830"/>
      <c r="AE71" s="830"/>
      <c r="AF71" s="830">
        <v>5</v>
      </c>
      <c r="AG71" s="830"/>
      <c r="AH71" s="830"/>
      <c r="AI71" s="830"/>
      <c r="AJ71" s="830"/>
      <c r="AK71" s="830">
        <v>26</v>
      </c>
      <c r="AL71" s="830"/>
      <c r="AM71" s="830"/>
      <c r="AN71" s="830"/>
      <c r="AO71" s="830"/>
      <c r="AP71" s="830" t="s">
        <v>563</v>
      </c>
      <c r="AQ71" s="830"/>
      <c r="AR71" s="830"/>
      <c r="AS71" s="830"/>
      <c r="AT71" s="830"/>
      <c r="AU71" s="830" t="s">
        <v>564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369</v>
      </c>
      <c r="R72" s="830"/>
      <c r="S72" s="830"/>
      <c r="T72" s="830"/>
      <c r="U72" s="830"/>
      <c r="V72" s="830">
        <v>358</v>
      </c>
      <c r="W72" s="830"/>
      <c r="X72" s="830"/>
      <c r="Y72" s="830"/>
      <c r="Z72" s="830"/>
      <c r="AA72" s="830">
        <v>10</v>
      </c>
      <c r="AB72" s="830"/>
      <c r="AC72" s="830"/>
      <c r="AD72" s="830"/>
      <c r="AE72" s="830"/>
      <c r="AF72" s="830">
        <v>10</v>
      </c>
      <c r="AG72" s="830"/>
      <c r="AH72" s="830"/>
      <c r="AI72" s="830"/>
      <c r="AJ72" s="830"/>
      <c r="AK72" s="830">
        <v>249</v>
      </c>
      <c r="AL72" s="830"/>
      <c r="AM72" s="830"/>
      <c r="AN72" s="830"/>
      <c r="AO72" s="830"/>
      <c r="AP72" s="830" t="s">
        <v>564</v>
      </c>
      <c r="AQ72" s="830"/>
      <c r="AR72" s="830"/>
      <c r="AS72" s="830"/>
      <c r="AT72" s="830"/>
      <c r="AU72" s="830" t="s">
        <v>564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241808</v>
      </c>
      <c r="R73" s="830"/>
      <c r="S73" s="830"/>
      <c r="T73" s="830"/>
      <c r="U73" s="830"/>
      <c r="V73" s="830">
        <v>236655</v>
      </c>
      <c r="W73" s="830"/>
      <c r="X73" s="830"/>
      <c r="Y73" s="830"/>
      <c r="Z73" s="830"/>
      <c r="AA73" s="830">
        <v>5153</v>
      </c>
      <c r="AB73" s="830"/>
      <c r="AC73" s="830"/>
      <c r="AD73" s="830"/>
      <c r="AE73" s="830"/>
      <c r="AF73" s="830">
        <v>5153</v>
      </c>
      <c r="AG73" s="830"/>
      <c r="AH73" s="830"/>
      <c r="AI73" s="830"/>
      <c r="AJ73" s="830"/>
      <c r="AK73" s="830">
        <v>5058</v>
      </c>
      <c r="AL73" s="830"/>
      <c r="AM73" s="830"/>
      <c r="AN73" s="830"/>
      <c r="AO73" s="830"/>
      <c r="AP73" s="830" t="s">
        <v>565</v>
      </c>
      <c r="AQ73" s="830"/>
      <c r="AR73" s="830"/>
      <c r="AS73" s="830"/>
      <c r="AT73" s="830"/>
      <c r="AU73" s="830" t="s">
        <v>564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5332</v>
      </c>
      <c r="AG88" s="844"/>
      <c r="AH88" s="844"/>
      <c r="AI88" s="844"/>
      <c r="AJ88" s="844"/>
      <c r="AK88" s="841"/>
      <c r="AL88" s="841"/>
      <c r="AM88" s="841"/>
      <c r="AN88" s="841"/>
      <c r="AO88" s="841"/>
      <c r="AP88" s="844">
        <v>2671</v>
      </c>
      <c r="AQ88" s="844"/>
      <c r="AR88" s="844"/>
      <c r="AS88" s="844"/>
      <c r="AT88" s="844"/>
      <c r="AU88" s="844">
        <v>761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53</v>
      </c>
      <c r="CS102" s="852"/>
      <c r="CT102" s="852"/>
      <c r="CU102" s="852"/>
      <c r="CV102" s="891"/>
      <c r="CW102" s="890">
        <v>5</v>
      </c>
      <c r="CX102" s="852"/>
      <c r="CY102" s="852"/>
      <c r="CZ102" s="852"/>
      <c r="DA102" s="891"/>
      <c r="DB102" s="890" t="s">
        <v>568</v>
      </c>
      <c r="DC102" s="852"/>
      <c r="DD102" s="852"/>
      <c r="DE102" s="852"/>
      <c r="DF102" s="891"/>
      <c r="DG102" s="890" t="s">
        <v>569</v>
      </c>
      <c r="DH102" s="852"/>
      <c r="DI102" s="852"/>
      <c r="DJ102" s="852"/>
      <c r="DK102" s="891"/>
      <c r="DL102" s="890" t="s">
        <v>569</v>
      </c>
      <c r="DM102" s="852"/>
      <c r="DN102" s="852"/>
      <c r="DO102" s="852"/>
      <c r="DP102" s="891"/>
      <c r="DQ102" s="890" t="s">
        <v>569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1247188</v>
      </c>
      <c r="AB110" s="900"/>
      <c r="AC110" s="900"/>
      <c r="AD110" s="900"/>
      <c r="AE110" s="901"/>
      <c r="AF110" s="902">
        <v>1273766</v>
      </c>
      <c r="AG110" s="900"/>
      <c r="AH110" s="900"/>
      <c r="AI110" s="900"/>
      <c r="AJ110" s="901"/>
      <c r="AK110" s="902">
        <v>1266604</v>
      </c>
      <c r="AL110" s="900"/>
      <c r="AM110" s="900"/>
      <c r="AN110" s="900"/>
      <c r="AO110" s="901"/>
      <c r="AP110" s="903">
        <v>17.5</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12418173</v>
      </c>
      <c r="BR110" s="931"/>
      <c r="BS110" s="931"/>
      <c r="BT110" s="931"/>
      <c r="BU110" s="931"/>
      <c r="BV110" s="931">
        <v>12043778</v>
      </c>
      <c r="BW110" s="931"/>
      <c r="BX110" s="931"/>
      <c r="BY110" s="931"/>
      <c r="BZ110" s="931"/>
      <c r="CA110" s="931">
        <v>12597624</v>
      </c>
      <c r="CB110" s="931"/>
      <c r="CC110" s="931"/>
      <c r="CD110" s="931"/>
      <c r="CE110" s="931"/>
      <c r="CF110" s="944">
        <v>174</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53910</v>
      </c>
      <c r="BR111" s="926"/>
      <c r="BS111" s="926"/>
      <c r="BT111" s="926"/>
      <c r="BU111" s="926"/>
      <c r="BV111" s="926">
        <v>38097</v>
      </c>
      <c r="BW111" s="926"/>
      <c r="BX111" s="926"/>
      <c r="BY111" s="926"/>
      <c r="BZ111" s="926"/>
      <c r="CA111" s="926">
        <v>22302</v>
      </c>
      <c r="CB111" s="926"/>
      <c r="CC111" s="926"/>
      <c r="CD111" s="926"/>
      <c r="CE111" s="926"/>
      <c r="CF111" s="920">
        <v>0.3</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2631490</v>
      </c>
      <c r="BR112" s="926"/>
      <c r="BS112" s="926"/>
      <c r="BT112" s="926"/>
      <c r="BU112" s="926"/>
      <c r="BV112" s="926">
        <v>2287668</v>
      </c>
      <c r="BW112" s="926"/>
      <c r="BX112" s="926"/>
      <c r="BY112" s="926"/>
      <c r="BZ112" s="926"/>
      <c r="CA112" s="926">
        <v>1926092</v>
      </c>
      <c r="CB112" s="926"/>
      <c r="CC112" s="926"/>
      <c r="CD112" s="926"/>
      <c r="CE112" s="926"/>
      <c r="CF112" s="920">
        <v>26.6</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183451</v>
      </c>
      <c r="AB113" s="938"/>
      <c r="AC113" s="938"/>
      <c r="AD113" s="938"/>
      <c r="AE113" s="939"/>
      <c r="AF113" s="940">
        <v>169621</v>
      </c>
      <c r="AG113" s="938"/>
      <c r="AH113" s="938"/>
      <c r="AI113" s="938"/>
      <c r="AJ113" s="939"/>
      <c r="AK113" s="940">
        <v>194817</v>
      </c>
      <c r="AL113" s="938"/>
      <c r="AM113" s="938"/>
      <c r="AN113" s="938"/>
      <c r="AO113" s="939"/>
      <c r="AP113" s="941">
        <v>2.7</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917196</v>
      </c>
      <c r="BR113" s="926"/>
      <c r="BS113" s="926"/>
      <c r="BT113" s="926"/>
      <c r="BU113" s="926"/>
      <c r="BV113" s="926">
        <v>834112</v>
      </c>
      <c r="BW113" s="926"/>
      <c r="BX113" s="926"/>
      <c r="BY113" s="926"/>
      <c r="BZ113" s="926"/>
      <c r="CA113" s="926">
        <v>760930</v>
      </c>
      <c r="CB113" s="926"/>
      <c r="CC113" s="926"/>
      <c r="CD113" s="926"/>
      <c r="CE113" s="926"/>
      <c r="CF113" s="920">
        <v>10.5</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44893</v>
      </c>
      <c r="AB114" s="959"/>
      <c r="AC114" s="959"/>
      <c r="AD114" s="959"/>
      <c r="AE114" s="960"/>
      <c r="AF114" s="961">
        <v>64423</v>
      </c>
      <c r="AG114" s="959"/>
      <c r="AH114" s="959"/>
      <c r="AI114" s="959"/>
      <c r="AJ114" s="960"/>
      <c r="AK114" s="961">
        <v>95027</v>
      </c>
      <c r="AL114" s="959"/>
      <c r="AM114" s="959"/>
      <c r="AN114" s="959"/>
      <c r="AO114" s="960"/>
      <c r="AP114" s="962">
        <v>1.3</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2046883</v>
      </c>
      <c r="BR114" s="926"/>
      <c r="BS114" s="926"/>
      <c r="BT114" s="926"/>
      <c r="BU114" s="926"/>
      <c r="BV114" s="926">
        <v>1979081</v>
      </c>
      <c r="BW114" s="926"/>
      <c r="BX114" s="926"/>
      <c r="BY114" s="926"/>
      <c r="BZ114" s="926"/>
      <c r="CA114" s="926">
        <v>1981241</v>
      </c>
      <c r="CB114" s="926"/>
      <c r="CC114" s="926"/>
      <c r="CD114" s="926"/>
      <c r="CE114" s="926"/>
      <c r="CF114" s="920">
        <v>27.4</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129149</v>
      </c>
      <c r="AB115" s="938"/>
      <c r="AC115" s="938"/>
      <c r="AD115" s="938"/>
      <c r="AE115" s="939"/>
      <c r="AF115" s="940">
        <v>126357</v>
      </c>
      <c r="AG115" s="938"/>
      <c r="AH115" s="938"/>
      <c r="AI115" s="938"/>
      <c r="AJ115" s="939"/>
      <c r="AK115" s="940">
        <v>76939</v>
      </c>
      <c r="AL115" s="938"/>
      <c r="AM115" s="938"/>
      <c r="AN115" s="938"/>
      <c r="AO115" s="939"/>
      <c r="AP115" s="941">
        <v>1.1000000000000001</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1604681</v>
      </c>
      <c r="AB117" s="979"/>
      <c r="AC117" s="979"/>
      <c r="AD117" s="979"/>
      <c r="AE117" s="980"/>
      <c r="AF117" s="981">
        <v>1634167</v>
      </c>
      <c r="AG117" s="979"/>
      <c r="AH117" s="979"/>
      <c r="AI117" s="979"/>
      <c r="AJ117" s="980"/>
      <c r="AK117" s="981">
        <v>1633387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18067652</v>
      </c>
      <c r="BR119" s="1000"/>
      <c r="BS119" s="1000"/>
      <c r="BT119" s="1000"/>
      <c r="BU119" s="1000"/>
      <c r="BV119" s="1000">
        <v>17182736</v>
      </c>
      <c r="BW119" s="1000"/>
      <c r="BX119" s="1000"/>
      <c r="BY119" s="1000"/>
      <c r="BZ119" s="1000"/>
      <c r="CA119" s="1000">
        <v>17288189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53910</v>
      </c>
      <c r="DH119" s="986"/>
      <c r="DI119" s="986"/>
      <c r="DJ119" s="986"/>
      <c r="DK119" s="987"/>
      <c r="DL119" s="985">
        <v>38097</v>
      </c>
      <c r="DM119" s="986"/>
      <c r="DN119" s="986"/>
      <c r="DO119" s="986"/>
      <c r="DP119" s="987"/>
      <c r="DQ119" s="985">
        <v>22302</v>
      </c>
      <c r="DR119" s="986"/>
      <c r="DS119" s="986"/>
      <c r="DT119" s="986"/>
      <c r="DU119" s="987"/>
      <c r="DV119" s="988">
        <v>0.3</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4059221</v>
      </c>
      <c r="BR120" s="931"/>
      <c r="BS120" s="931"/>
      <c r="BT120" s="931"/>
      <c r="BU120" s="931"/>
      <c r="BV120" s="931">
        <v>5134741</v>
      </c>
      <c r="BW120" s="931"/>
      <c r="BX120" s="931"/>
      <c r="BY120" s="931"/>
      <c r="BZ120" s="931"/>
      <c r="CA120" s="931">
        <v>5486870</v>
      </c>
      <c r="CB120" s="931"/>
      <c r="CC120" s="931"/>
      <c r="CD120" s="931"/>
      <c r="CE120" s="931"/>
      <c r="CF120" s="944">
        <v>75.8</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2597615</v>
      </c>
      <c r="DH120" s="931"/>
      <c r="DI120" s="931"/>
      <c r="DJ120" s="931"/>
      <c r="DK120" s="931"/>
      <c r="DL120" s="931">
        <v>2254702</v>
      </c>
      <c r="DM120" s="931"/>
      <c r="DN120" s="931"/>
      <c r="DO120" s="931"/>
      <c r="DP120" s="931"/>
      <c r="DQ120" s="931">
        <v>1896483</v>
      </c>
      <c r="DR120" s="931"/>
      <c r="DS120" s="931"/>
      <c r="DT120" s="931"/>
      <c r="DU120" s="931"/>
      <c r="DV120" s="932">
        <v>26.2</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1634468</v>
      </c>
      <c r="BR121" s="926"/>
      <c r="BS121" s="926"/>
      <c r="BT121" s="926"/>
      <c r="BU121" s="926"/>
      <c r="BV121" s="926">
        <v>1939776</v>
      </c>
      <c r="BW121" s="926"/>
      <c r="BX121" s="926"/>
      <c r="BY121" s="926"/>
      <c r="BZ121" s="926"/>
      <c r="CA121" s="926">
        <v>1747615</v>
      </c>
      <c r="CB121" s="926"/>
      <c r="CC121" s="926"/>
      <c r="CD121" s="926"/>
      <c r="CE121" s="926"/>
      <c r="CF121" s="920">
        <v>24.1</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33875</v>
      </c>
      <c r="DH121" s="926"/>
      <c r="DI121" s="926"/>
      <c r="DJ121" s="926"/>
      <c r="DK121" s="926"/>
      <c r="DL121" s="926">
        <v>32966</v>
      </c>
      <c r="DM121" s="926"/>
      <c r="DN121" s="926"/>
      <c r="DO121" s="926"/>
      <c r="DP121" s="926"/>
      <c r="DQ121" s="926">
        <v>29609</v>
      </c>
      <c r="DR121" s="926"/>
      <c r="DS121" s="926"/>
      <c r="DT121" s="926"/>
      <c r="DU121" s="926"/>
      <c r="DV121" s="927">
        <v>0.4</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10229167</v>
      </c>
      <c r="BR122" s="1000"/>
      <c r="BS122" s="1000"/>
      <c r="BT122" s="1000"/>
      <c r="BU122" s="1000"/>
      <c r="BV122" s="1000">
        <v>9584720</v>
      </c>
      <c r="BW122" s="1000"/>
      <c r="BX122" s="1000"/>
      <c r="BY122" s="1000"/>
      <c r="BZ122" s="1000"/>
      <c r="CA122" s="1000">
        <v>10071463</v>
      </c>
      <c r="CB122" s="1000"/>
      <c r="CC122" s="1000"/>
      <c r="CD122" s="1000"/>
      <c r="CE122" s="1000"/>
      <c r="CF122" s="1017">
        <v>139.1</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15922856</v>
      </c>
      <c r="BR123" s="1064"/>
      <c r="BS123" s="1064"/>
      <c r="BT123" s="1064"/>
      <c r="BU123" s="1064"/>
      <c r="BV123" s="1064">
        <v>16659237</v>
      </c>
      <c r="BW123" s="1064"/>
      <c r="BX123" s="1064"/>
      <c r="BY123" s="1064"/>
      <c r="BZ123" s="1064"/>
      <c r="CA123" s="1064">
        <v>17305948</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29.1</v>
      </c>
      <c r="BR124" s="1027"/>
      <c r="BS124" s="1027"/>
      <c r="BT124" s="1027"/>
      <c r="BU124" s="1027"/>
      <c r="BV124" s="1027">
        <v>7.3</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129094</v>
      </c>
      <c r="AB126" s="959"/>
      <c r="AC126" s="959"/>
      <c r="AD126" s="959"/>
      <c r="AE126" s="960"/>
      <c r="AF126" s="961">
        <v>126315</v>
      </c>
      <c r="AG126" s="959"/>
      <c r="AH126" s="959"/>
      <c r="AI126" s="959"/>
      <c r="AJ126" s="960"/>
      <c r="AK126" s="961">
        <v>76907</v>
      </c>
      <c r="AL126" s="959"/>
      <c r="AM126" s="959"/>
      <c r="AN126" s="959"/>
      <c r="AO126" s="960"/>
      <c r="AP126" s="962">
        <v>1.1000000000000001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55</v>
      </c>
      <c r="AB127" s="959"/>
      <c r="AC127" s="959"/>
      <c r="AD127" s="959"/>
      <c r="AE127" s="960"/>
      <c r="AF127" s="961">
        <v>42</v>
      </c>
      <c r="AG127" s="959"/>
      <c r="AH127" s="959"/>
      <c r="AI127" s="959"/>
      <c r="AJ127" s="960"/>
      <c r="AK127" s="961">
        <v>32</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170661</v>
      </c>
      <c r="AB128" s="1046"/>
      <c r="AC128" s="1046"/>
      <c r="AD128" s="1046"/>
      <c r="AE128" s="1047"/>
      <c r="AF128" s="1048">
        <v>147002</v>
      </c>
      <c r="AG128" s="1046"/>
      <c r="AH128" s="1046"/>
      <c r="AI128" s="1046"/>
      <c r="AJ128" s="1047"/>
      <c r="AK128" s="1048">
        <v>166063</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13.73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8219415</v>
      </c>
      <c r="AB129" s="959"/>
      <c r="AC129" s="959"/>
      <c r="AD129" s="959"/>
      <c r="AE129" s="960"/>
      <c r="AF129" s="961">
        <v>7946151</v>
      </c>
      <c r="AG129" s="959"/>
      <c r="AH129" s="959"/>
      <c r="AI129" s="959"/>
      <c r="AJ129" s="960"/>
      <c r="AK129" s="961">
        <v>8093407</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18.73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854843</v>
      </c>
      <c r="AB130" s="959"/>
      <c r="AC130" s="959"/>
      <c r="AD130" s="959"/>
      <c r="AE130" s="960"/>
      <c r="AF130" s="961">
        <v>844770</v>
      </c>
      <c r="AG130" s="959"/>
      <c r="AH130" s="959"/>
      <c r="AI130" s="959"/>
      <c r="AJ130" s="960"/>
      <c r="AK130" s="961">
        <v>851437</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7364572</v>
      </c>
      <c r="AB131" s="986"/>
      <c r="AC131" s="986"/>
      <c r="AD131" s="986"/>
      <c r="AE131" s="987"/>
      <c r="AF131" s="985">
        <v>7101381</v>
      </c>
      <c r="AG131" s="986"/>
      <c r="AH131" s="986"/>
      <c r="AI131" s="986"/>
      <c r="AJ131" s="987"/>
      <c r="AK131" s="985">
        <v>7241970</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7.8643674069999996</v>
      </c>
      <c r="AB132" s="1097"/>
      <c r="AC132" s="1097"/>
      <c r="AD132" s="1097"/>
      <c r="AE132" s="1098"/>
      <c r="AF132" s="1099">
        <v>9.0460573800000006</v>
      </c>
      <c r="AG132" s="1097"/>
      <c r="AH132" s="1097"/>
      <c r="AI132" s="1097"/>
      <c r="AJ132" s="1098"/>
      <c r="AK132" s="1099">
        <v>8.5044124730000004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8.8000000000000007</v>
      </c>
      <c r="AB133" s="1080"/>
      <c r="AC133" s="1080"/>
      <c r="AD133" s="1080"/>
      <c r="AE133" s="1081"/>
      <c r="AF133" s="1079">
        <v>8.6</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Bb8rXeOA2+Edk3ZzUmZlMMyftbxpSg7Ih1oAW/kj2Qnu1/DhCnPLwk1KDspxm1l1pfF5nOTHvwHPtsBBaYLbQ==" saltValue="d236A7yqnI22cj/PUdBq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CK30" sqref="CK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OkJRBSijTTttSCrH9Ev4cPh4/0nEkMwx1pMvOai3dIKW8TNUnfAtwz5F2VyorN9ccD1Zuv3DLC5n1NOaMLfJA==" saltValue="EfkfOdY6cMADI2/Om5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B5" sqref="CB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nd7QJGtIJIdjWAsuWQjSRPuM6HQ1owDQbD4rMnEyWOM7vrih9KORhRco82vlW1RBHnww2Pec6cUeCDD9L6fZg==" saltValue="u+u4kJAsdTXWR5Q08I8n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2105868</v>
      </c>
      <c r="AP9" s="281">
        <v>68871</v>
      </c>
      <c r="AQ9" s="282">
        <v>90328</v>
      </c>
      <c r="AR9" s="283">
        <v>-23.8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408629</v>
      </c>
      <c r="AP10" s="284">
        <v>13364</v>
      </c>
      <c r="AQ10" s="285">
        <v>7878</v>
      </c>
      <c r="AR10" s="286">
        <v>69.599999999999994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7896</v>
      </c>
      <c r="AP11" s="284">
        <v>258</v>
      </c>
      <c r="AQ11" s="285">
        <v>2111</v>
      </c>
      <c r="AR11" s="286">
        <v>-87.8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26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93327</v>
      </c>
      <c r="AP13" s="284">
        <v>3052</v>
      </c>
      <c r="AQ13" s="285">
        <v>2999</v>
      </c>
      <c r="AR13" s="286">
        <v>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93900</v>
      </c>
      <c r="AP14" s="284">
        <v>3071</v>
      </c>
      <c r="AQ14" s="285">
        <v>1839</v>
      </c>
      <c r="AR14" s="286">
        <v>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-137585</v>
      </c>
      <c r="AP15" s="284">
        <v>-4500</v>
      </c>
      <c r="AQ15" s="285">
        <v>-5426</v>
      </c>
      <c r="AR15" s="286">
        <v>-17.100000000000001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2572035</v>
      </c>
      <c r="AP16" s="284">
        <v>84117</v>
      </c>
      <c r="AQ16" s="285">
        <v>99756</v>
      </c>
      <c r="AR16" s="286">
        <v>-15.7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7.1</v>
      </c>
      <c r="AP21" s="298">
        <v>9.01</v>
      </c>
      <c r="AQ21" s="299">
        <v>-1.91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98.2</v>
      </c>
      <c r="AP22" s="303">
        <v>97.5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1266604</v>
      </c>
      <c r="AP32" s="312">
        <v>41423</v>
      </c>
      <c r="AQ32" s="313">
        <v>56025</v>
      </c>
      <c r="AR32" s="314">
        <v>-26.1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194817</v>
      </c>
      <c r="AP35" s="312">
        <v>6371</v>
      </c>
      <c r="AQ35" s="313">
        <v>18604</v>
      </c>
      <c r="AR35" s="314">
        <v>-65.8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95027</v>
      </c>
      <c r="AP36" s="312">
        <v>3108</v>
      </c>
      <c r="AQ36" s="313">
        <v>2667</v>
      </c>
      <c r="AR36" s="314">
        <v>16.5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76939</v>
      </c>
      <c r="AP37" s="312">
        <v>2516</v>
      </c>
      <c r="AQ37" s="313">
        <v>441</v>
      </c>
      <c r="AR37" s="314">
        <v>470.5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6</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-166063</v>
      </c>
      <c r="AP39" s="312">
        <v>-5431</v>
      </c>
      <c r="AQ39" s="313">
        <v>-4261</v>
      </c>
      <c r="AR39" s="314">
        <v>27.5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-851437</v>
      </c>
      <c r="AP40" s="312">
        <v>-27846</v>
      </c>
      <c r="AQ40" s="313">
        <v>-49695</v>
      </c>
      <c r="AR40" s="314">
        <v>-44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615887</v>
      </c>
      <c r="AP41" s="312">
        <v>20142</v>
      </c>
      <c r="AQ41" s="313">
        <v>23786</v>
      </c>
      <c r="AR41" s="314">
        <v>-15.3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1940098</v>
      </c>
      <c r="AN51" s="334">
        <v>60532</v>
      </c>
      <c r="AO51" s="335">
        <v>27.3</v>
      </c>
      <c r="AP51" s="336">
        <v>74581</v>
      </c>
      <c r="AQ51" s="337">
        <v>7</v>
      </c>
      <c r="AR51" s="338">
        <v>20.3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1096849</v>
      </c>
      <c r="AN52" s="342">
        <v>34222</v>
      </c>
      <c r="AO52" s="343">
        <v>24.4</v>
      </c>
      <c r="AP52" s="344">
        <v>41563</v>
      </c>
      <c r="AQ52" s="345">
        <v>6.8</v>
      </c>
      <c r="AR52" s="346">
        <v>17.600000000000001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2483769</v>
      </c>
      <c r="AN53" s="334">
        <v>78305</v>
      </c>
      <c r="AO53" s="335">
        <v>29.4</v>
      </c>
      <c r="AP53" s="336">
        <v>76347</v>
      </c>
      <c r="AQ53" s="337">
        <v>2.4</v>
      </c>
      <c r="AR53" s="338">
        <v>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1600299</v>
      </c>
      <c r="AN54" s="342">
        <v>50452</v>
      </c>
      <c r="AO54" s="343">
        <v>47.4</v>
      </c>
      <c r="AP54" s="344">
        <v>41762</v>
      </c>
      <c r="AQ54" s="345">
        <v>0.5</v>
      </c>
      <c r="AR54" s="346">
        <v>46.9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1157215</v>
      </c>
      <c r="AN55" s="334">
        <v>36886</v>
      </c>
      <c r="AO55" s="335">
        <v>-52.9</v>
      </c>
      <c r="AP55" s="336">
        <v>69604</v>
      </c>
      <c r="AQ55" s="337">
        <v>-8.8000000000000007</v>
      </c>
      <c r="AR55" s="338">
        <v>-44.1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886220</v>
      </c>
      <c r="AN56" s="342">
        <v>28248</v>
      </c>
      <c r="AO56" s="343">
        <v>-44</v>
      </c>
      <c r="AP56" s="344">
        <v>36247</v>
      </c>
      <c r="AQ56" s="345">
        <v>-13.2</v>
      </c>
      <c r="AR56" s="346">
        <v>-30.8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1464639</v>
      </c>
      <c r="AN57" s="334">
        <v>47329</v>
      </c>
      <c r="AO57" s="335">
        <v>28.3</v>
      </c>
      <c r="AP57" s="336">
        <v>68410</v>
      </c>
      <c r="AQ57" s="337">
        <v>-1.7</v>
      </c>
      <c r="AR57" s="338">
        <v>30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973919</v>
      </c>
      <c r="AN58" s="342">
        <v>31472</v>
      </c>
      <c r="AO58" s="343">
        <v>11.4</v>
      </c>
      <c r="AP58" s="344">
        <v>35086</v>
      </c>
      <c r="AQ58" s="345">
        <v>-3.2</v>
      </c>
      <c r="AR58" s="346">
        <v>14.6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3334037</v>
      </c>
      <c r="AN59" s="334">
        <v>109037</v>
      </c>
      <c r="AO59" s="335">
        <v>130.4</v>
      </c>
      <c r="AP59" s="336">
        <v>73019</v>
      </c>
      <c r="AQ59" s="337">
        <v>6.7</v>
      </c>
      <c r="AR59" s="338">
        <v>123.7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1549922</v>
      </c>
      <c r="AN60" s="342">
        <v>50689</v>
      </c>
      <c r="AO60" s="343">
        <v>61.1</v>
      </c>
      <c r="AP60" s="344">
        <v>39427</v>
      </c>
      <c r="AQ60" s="345">
        <v>12.4</v>
      </c>
      <c r="AR60" s="346">
        <v>48.7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2075952</v>
      </c>
      <c r="AN61" s="349">
        <v>66418</v>
      </c>
      <c r="AO61" s="350">
        <v>32.5</v>
      </c>
      <c r="AP61" s="351">
        <v>72392</v>
      </c>
      <c r="AQ61" s="352">
        <v>1.1000000000000001</v>
      </c>
      <c r="AR61" s="338">
        <v>31.4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1221442</v>
      </c>
      <c r="AN62" s="342">
        <v>39017</v>
      </c>
      <c r="AO62" s="343">
        <v>20.100000000000001</v>
      </c>
      <c r="AP62" s="344">
        <v>38817</v>
      </c>
      <c r="AQ62" s="345">
        <v>0.7</v>
      </c>
      <c r="AR62" s="346">
        <v>19.399999999999999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thNqcq7j3ahxhIT02be1F1gmUboKhtYaPEOoMHlx7+T9rgDftl1aLhicLAFk8bwa+fmN/S8fQ4EzckzWbV44w==" saltValue="EHrpLcxTR093NYwgktr7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P116" sqref="BP11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9/Z3H78SHdthTGJq5awz5/z+9Zmnb8dWPZeObSKwhYaoS+Kwo3BkT4GTchVxV2Dlz7hDxtIuNhd0JovVd/WV0w==" saltValue="dtnwleUNFYIMqC1Bjf3A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BF19" sqref="BF1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IkLqNhzSIyltrzC+hruAMFVGSXo8Qnyng9AU78oKHAYLpYGfhiREipeYmwJjtrmb6WoK9rOByrw88Wxz0FAh3g==" saltValue="VI0kgWtlq3K1EiE96vpg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10.48</v>
      </c>
      <c r="G47" s="12">
        <v>9.25</v>
      </c>
      <c r="H47" s="12">
        <v>19.27</v>
      </c>
      <c r="I47" s="12">
        <v>21.24</v>
      </c>
      <c r="J47" s="13">
        <v>20.85</v>
      </c>
    </row>
    <row r="48" spans="2:10" ht="57.75" customHeight="1" x14ac:dyDescent="0.15">
      <c r="B48" s="14"/>
      <c r="C48" s="1141" t="s">
        <v>4</v>
      </c>
      <c r="D48" s="1141"/>
      <c r="E48" s="1142"/>
      <c r="F48" s="15">
        <v>6.38</v>
      </c>
      <c r="G48" s="16">
        <v>12.7</v>
      </c>
      <c r="H48" s="16">
        <v>12.31</v>
      </c>
      <c r="I48" s="16">
        <v>8.43</v>
      </c>
      <c r="J48" s="17">
        <v>7.61</v>
      </c>
    </row>
    <row r="49" spans="2:10" ht="57.75" customHeight="1" thickBot="1" x14ac:dyDescent="0.2">
      <c r="B49" s="18"/>
      <c r="C49" s="1143" t="s">
        <v>5</v>
      </c>
      <c r="D49" s="1143"/>
      <c r="E49" s="1144"/>
      <c r="F49" s="19" t="s">
        <v>529</v>
      </c>
      <c r="G49" s="20">
        <v>5.74</v>
      </c>
      <c r="H49" s="20">
        <v>10.68</v>
      </c>
      <c r="I49" s="20" t="s">
        <v>530</v>
      </c>
      <c r="J49" s="21" t="s">
        <v>531</v>
      </c>
    </row>
    <row r="50" spans="2:10" x14ac:dyDescent="0.15"/>
  </sheetData>
  <sheetProtection algorithmName="SHA-512" hashValue="AF3sCcHluOmOpOIGk4fQwAMAoboqEPTaN4sICmIddaXXlN55XpndFejR0wppeX/DBkXInqN0TgJbC2/7ngLXRg==" saltValue="L54l4CikeCiWA/E3uyrb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I40" sqref="I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6.42</v>
      </c>
      <c r="G34" s="33">
        <v>6.19</v>
      </c>
      <c r="H34" s="33">
        <v>5.97</v>
      </c>
      <c r="I34" s="33">
        <v>8.2799999999999994</v>
      </c>
      <c r="J34" s="34">
        <v>8.39</v>
      </c>
      <c r="K34" s="22"/>
      <c r="L34" s="22"/>
      <c r="M34" s="22"/>
      <c r="N34" s="22"/>
      <c r="O34" s="22"/>
      <c r="P34" s="22"/>
    </row>
    <row r="35" spans="1:16" ht="39" customHeight="1" x14ac:dyDescent="0.15">
      <c r="A35" s="22"/>
      <c r="B35" s="35"/>
      <c r="C35" s="1145" t="s">
        <v>533</v>
      </c>
      <c r="D35" s="1146"/>
      <c r="E35" s="1147"/>
      <c r="F35" s="36">
        <v>6.24</v>
      </c>
      <c r="G35" s="37">
        <v>12.66</v>
      </c>
      <c r="H35" s="37">
        <v>12.25</v>
      </c>
      <c r="I35" s="37">
        <v>8.4</v>
      </c>
      <c r="J35" s="38">
        <v>7.57</v>
      </c>
      <c r="K35" s="22"/>
      <c r="L35" s="22"/>
      <c r="M35" s="22"/>
      <c r="N35" s="22"/>
      <c r="O35" s="22"/>
      <c r="P35" s="22"/>
    </row>
    <row r="36" spans="1:16" ht="39" customHeight="1" x14ac:dyDescent="0.15">
      <c r="A36" s="22"/>
      <c r="B36" s="35"/>
      <c r="C36" s="1145" t="s">
        <v>534</v>
      </c>
      <c r="D36" s="1146"/>
      <c r="E36" s="1147"/>
      <c r="F36" s="36" t="s">
        <v>486</v>
      </c>
      <c r="G36" s="37">
        <v>1.53</v>
      </c>
      <c r="H36" s="37">
        <v>1.69</v>
      </c>
      <c r="I36" s="37">
        <v>1.72</v>
      </c>
      <c r="J36" s="38">
        <v>1.56</v>
      </c>
      <c r="K36" s="22"/>
      <c r="L36" s="22"/>
      <c r="M36" s="22"/>
      <c r="N36" s="22"/>
      <c r="O36" s="22"/>
      <c r="P36" s="22"/>
    </row>
    <row r="37" spans="1:16" ht="39" customHeight="1" x14ac:dyDescent="0.15">
      <c r="A37" s="22"/>
      <c r="B37" s="35"/>
      <c r="C37" s="1145" t="s">
        <v>535</v>
      </c>
      <c r="D37" s="1146"/>
      <c r="E37" s="1147"/>
      <c r="F37" s="36">
        <v>1.76</v>
      </c>
      <c r="G37" s="37">
        <v>2.4500000000000002</v>
      </c>
      <c r="H37" s="37">
        <v>2.04</v>
      </c>
      <c r="I37" s="37">
        <v>2.33</v>
      </c>
      <c r="J37" s="38">
        <v>1.35</v>
      </c>
      <c r="K37" s="22"/>
      <c r="L37" s="22"/>
      <c r="M37" s="22"/>
      <c r="N37" s="22"/>
      <c r="O37" s="22"/>
      <c r="P37" s="22"/>
    </row>
    <row r="38" spans="1:16" ht="39" customHeight="1" x14ac:dyDescent="0.15">
      <c r="A38" s="22"/>
      <c r="B38" s="35"/>
      <c r="C38" s="1145" t="s">
        <v>536</v>
      </c>
      <c r="D38" s="1146"/>
      <c r="E38" s="1147"/>
      <c r="F38" s="36">
        <v>0.91</v>
      </c>
      <c r="G38" s="37">
        <v>0.91</v>
      </c>
      <c r="H38" s="37">
        <v>1.3</v>
      </c>
      <c r="I38" s="37">
        <v>0.32</v>
      </c>
      <c r="J38" s="38">
        <v>0.92</v>
      </c>
      <c r="K38" s="22"/>
      <c r="L38" s="22"/>
      <c r="M38" s="22"/>
      <c r="N38" s="22"/>
      <c r="O38" s="22"/>
      <c r="P38" s="22"/>
    </row>
    <row r="39" spans="1:16" ht="39" customHeight="1" x14ac:dyDescent="0.15">
      <c r="A39" s="22"/>
      <c r="B39" s="35"/>
      <c r="C39" s="1145" t="s">
        <v>537</v>
      </c>
      <c r="D39" s="1146"/>
      <c r="E39" s="1147"/>
      <c r="F39" s="36">
        <v>0.14000000000000001</v>
      </c>
      <c r="G39" s="37">
        <v>0.16</v>
      </c>
      <c r="H39" s="37">
        <v>0.25</v>
      </c>
      <c r="I39" s="37">
        <v>0.31</v>
      </c>
      <c r="J39" s="38">
        <v>0.18</v>
      </c>
      <c r="K39" s="22"/>
      <c r="L39" s="22"/>
      <c r="M39" s="22"/>
      <c r="N39" s="22"/>
      <c r="O39" s="22"/>
      <c r="P39" s="22"/>
    </row>
    <row r="40" spans="1:16" ht="39" customHeight="1" x14ac:dyDescent="0.15">
      <c r="A40" s="22"/>
      <c r="B40" s="35"/>
      <c r="C40" s="1145" t="s">
        <v>538</v>
      </c>
      <c r="D40" s="1146"/>
      <c r="E40" s="1147"/>
      <c r="F40" s="36" t="s">
        <v>486</v>
      </c>
      <c r="G40" s="37">
        <v>0.02</v>
      </c>
      <c r="H40" s="37">
        <v>0.05</v>
      </c>
      <c r="I40" s="37">
        <v>0.03</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1.1000000000000001</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k/1QqdYHkZcSVrAOEsGFoFEskF1ZViCek4+VYQPSDWESefq5qHd4oLnxyoOp3rGvY+Rpn3IpEwMRdSvQtpKSA==" saltValue="Xobx70aBiXzkBy4kwUIo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E47" sqref="E47:J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1201</v>
      </c>
      <c r="L45" s="60">
        <v>1188</v>
      </c>
      <c r="M45" s="60">
        <v>1247</v>
      </c>
      <c r="N45" s="60">
        <v>1274</v>
      </c>
      <c r="O45" s="61">
        <v>1267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317</v>
      </c>
      <c r="L48" s="64">
        <v>308</v>
      </c>
      <c r="M48" s="64">
        <v>183</v>
      </c>
      <c r="N48" s="64">
        <v>170</v>
      </c>
      <c r="O48" s="65">
        <v>195</v>
      </c>
      <c r="P48" s="48"/>
      <c r="Q48" s="48"/>
      <c r="R48" s="48"/>
      <c r="S48" s="48"/>
      <c r="T48" s="48"/>
      <c r="U48" s="48"/>
    </row>
    <row r="49" spans="1:21" ht="30.75" customHeight="1" x14ac:dyDescent="0.15">
      <c r="A49" s="48"/>
      <c r="B49" s="1155"/>
      <c r="C49" s="1156"/>
      <c r="D49" s="62"/>
      <c r="E49" s="1161" t="s">
        <v>14</v>
      </c>
      <c r="F49" s="1161"/>
      <c r="G49" s="1161"/>
      <c r="H49" s="1161"/>
      <c r="I49" s="1161"/>
      <c r="J49" s="1162"/>
      <c r="K49" s="63">
        <v>41</v>
      </c>
      <c r="L49" s="64">
        <v>41</v>
      </c>
      <c r="M49" s="64">
        <v>45</v>
      </c>
      <c r="N49" s="64">
        <v>64</v>
      </c>
      <c r="O49" s="65">
        <v>95</v>
      </c>
      <c r="P49" s="48"/>
      <c r="Q49" s="48"/>
      <c r="R49" s="48"/>
      <c r="S49" s="48"/>
      <c r="T49" s="48"/>
      <c r="U49" s="48"/>
    </row>
    <row r="50" spans="1:21" ht="30.75" customHeight="1" x14ac:dyDescent="0.15">
      <c r="A50" s="48"/>
      <c r="B50" s="1155"/>
      <c r="C50" s="1156"/>
      <c r="D50" s="62"/>
      <c r="E50" s="1161" t="s">
        <v>15</v>
      </c>
      <c r="F50" s="1161"/>
      <c r="G50" s="1161"/>
      <c r="H50" s="1161"/>
      <c r="I50" s="1161"/>
      <c r="J50" s="1162"/>
      <c r="K50" s="63">
        <v>166</v>
      </c>
      <c r="L50" s="64">
        <v>166</v>
      </c>
      <c r="M50" s="64">
        <v>129</v>
      </c>
      <c r="N50" s="64">
        <v>126</v>
      </c>
      <c r="O50" s="65">
        <v>77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1085</v>
      </c>
      <c r="L52" s="64">
        <v>1069</v>
      </c>
      <c r="M52" s="64">
        <v>1027</v>
      </c>
      <c r="N52" s="64">
        <v>991</v>
      </c>
      <c r="O52" s="65">
        <v>1017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640</v>
      </c>
      <c r="L53" s="69">
        <v>634</v>
      </c>
      <c r="M53" s="69">
        <v>577</v>
      </c>
      <c r="N53" s="69">
        <v>643</v>
      </c>
      <c r="O53" s="70">
        <v>617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0kjIS/twL/U7OWlTD7A8Inv2+/hj3v/p0b+0aCIvnCyXIDmxXd/00Jo7IQ6xENPcU1Dcikor7Iqs+lIrrjNUQ==" saltValue="oDBR2IfbzUhnE2J7NEnE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election activeCell="M49" sqref="M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12065</v>
      </c>
      <c r="J41" s="356">
        <v>12583</v>
      </c>
      <c r="K41" s="356">
        <v>12418</v>
      </c>
      <c r="L41" s="356">
        <v>12044</v>
      </c>
      <c r="M41" s="357">
        <v>12598</v>
      </c>
    </row>
    <row r="42" spans="2:13" ht="27.75" customHeight="1" x14ac:dyDescent="0.15">
      <c r="B42" s="1186"/>
      <c r="C42" s="1187"/>
      <c r="D42" s="106"/>
      <c r="E42" s="1192" t="s">
        <v>32</v>
      </c>
      <c r="F42" s="1192"/>
      <c r="G42" s="1192"/>
      <c r="H42" s="1193"/>
      <c r="I42" s="358">
        <v>41</v>
      </c>
      <c r="J42" s="359">
        <v>50</v>
      </c>
      <c r="K42" s="359">
        <v>54</v>
      </c>
      <c r="L42" s="359">
        <v>38</v>
      </c>
      <c r="M42" s="360">
        <v>22</v>
      </c>
    </row>
    <row r="43" spans="2:13" ht="27.75" customHeight="1" x14ac:dyDescent="0.15">
      <c r="B43" s="1186"/>
      <c r="C43" s="1187"/>
      <c r="D43" s="106"/>
      <c r="E43" s="1192" t="s">
        <v>33</v>
      </c>
      <c r="F43" s="1192"/>
      <c r="G43" s="1192"/>
      <c r="H43" s="1193"/>
      <c r="I43" s="358">
        <v>3216</v>
      </c>
      <c r="J43" s="359">
        <v>3057</v>
      </c>
      <c r="K43" s="359">
        <v>2631</v>
      </c>
      <c r="L43" s="359">
        <v>2288</v>
      </c>
      <c r="M43" s="360">
        <v>1926</v>
      </c>
    </row>
    <row r="44" spans="2:13" ht="27.75" customHeight="1" x14ac:dyDescent="0.15">
      <c r="B44" s="1186"/>
      <c r="C44" s="1187"/>
      <c r="D44" s="106"/>
      <c r="E44" s="1192" t="s">
        <v>34</v>
      </c>
      <c r="F44" s="1192"/>
      <c r="G44" s="1192"/>
      <c r="H44" s="1193"/>
      <c r="I44" s="358">
        <v>736</v>
      </c>
      <c r="J44" s="359">
        <v>741</v>
      </c>
      <c r="K44" s="359">
        <v>917</v>
      </c>
      <c r="L44" s="359">
        <v>834</v>
      </c>
      <c r="M44" s="360">
        <v>761</v>
      </c>
    </row>
    <row r="45" spans="2:13" ht="27.75" customHeight="1" x14ac:dyDescent="0.15">
      <c r="B45" s="1186"/>
      <c r="C45" s="1187"/>
      <c r="D45" s="106"/>
      <c r="E45" s="1192" t="s">
        <v>35</v>
      </c>
      <c r="F45" s="1192"/>
      <c r="G45" s="1192"/>
      <c r="H45" s="1193"/>
      <c r="I45" s="358">
        <v>2088</v>
      </c>
      <c r="J45" s="359">
        <v>2046</v>
      </c>
      <c r="K45" s="359">
        <v>2047</v>
      </c>
      <c r="L45" s="359">
        <v>1979</v>
      </c>
      <c r="M45" s="360">
        <v>1981</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2599</v>
      </c>
      <c r="J50" s="359">
        <v>2716</v>
      </c>
      <c r="K50" s="359">
        <v>4059</v>
      </c>
      <c r="L50" s="359">
        <v>5135</v>
      </c>
      <c r="M50" s="360">
        <v>5487</v>
      </c>
    </row>
    <row r="51" spans="2:13" ht="27.75" customHeight="1" x14ac:dyDescent="0.15">
      <c r="B51" s="1186"/>
      <c r="C51" s="1187"/>
      <c r="D51" s="106"/>
      <c r="E51" s="1192" t="s">
        <v>42</v>
      </c>
      <c r="F51" s="1192"/>
      <c r="G51" s="1192"/>
      <c r="H51" s="1193"/>
      <c r="I51" s="358">
        <v>1780</v>
      </c>
      <c r="J51" s="359">
        <v>1794</v>
      </c>
      <c r="K51" s="359">
        <v>1634</v>
      </c>
      <c r="L51" s="359">
        <v>1940</v>
      </c>
      <c r="M51" s="360">
        <v>1748</v>
      </c>
    </row>
    <row r="52" spans="2:13" ht="27.75" customHeight="1" x14ac:dyDescent="0.15">
      <c r="B52" s="1188"/>
      <c r="C52" s="1189"/>
      <c r="D52" s="106"/>
      <c r="E52" s="1192" t="s">
        <v>43</v>
      </c>
      <c r="F52" s="1192"/>
      <c r="G52" s="1192"/>
      <c r="H52" s="1193"/>
      <c r="I52" s="358">
        <v>10402</v>
      </c>
      <c r="J52" s="359">
        <v>10349</v>
      </c>
      <c r="K52" s="359">
        <v>10229</v>
      </c>
      <c r="L52" s="359">
        <v>9585</v>
      </c>
      <c r="M52" s="360">
        <v>10071</v>
      </c>
    </row>
    <row r="53" spans="2:13" ht="27.75" customHeight="1" thickBot="1" x14ac:dyDescent="0.2">
      <c r="B53" s="1199" t="s">
        <v>19</v>
      </c>
      <c r="C53" s="1200"/>
      <c r="D53" s="110"/>
      <c r="E53" s="1201" t="s">
        <v>44</v>
      </c>
      <c r="F53" s="1201"/>
      <c r="G53" s="1201"/>
      <c r="H53" s="1202"/>
      <c r="I53" s="361">
        <v>3365</v>
      </c>
      <c r="J53" s="362">
        <v>3619</v>
      </c>
      <c r="K53" s="362">
        <v>2145</v>
      </c>
      <c r="L53" s="362">
        <v>523</v>
      </c>
      <c r="M53" s="363">
        <v>-18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YGYH9kwvXrfiYMYKWK5SBqyOrVYfJH22IbhuHcF+qkfcM8hswJDRLYx+8efuRzTpx2FmvA5vuacfRTySTtvPA==" saltValue="0cGjVSdsUv3fx8bFq7fK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1584</v>
      </c>
      <c r="G55" s="122">
        <v>1687</v>
      </c>
      <c r="H55" s="123">
        <v>1688</v>
      </c>
    </row>
    <row r="56" spans="2:8" ht="52.5" customHeight="1" x14ac:dyDescent="0.15">
      <c r="B56" s="124"/>
      <c r="C56" s="1213" t="s">
        <v>47</v>
      </c>
      <c r="D56" s="1213"/>
      <c r="E56" s="1214"/>
      <c r="F56" s="125">
        <v>370</v>
      </c>
      <c r="G56" s="125">
        <v>436</v>
      </c>
      <c r="H56" s="126">
        <v>479</v>
      </c>
    </row>
    <row r="57" spans="2:8" ht="53.25" customHeight="1" x14ac:dyDescent="0.15">
      <c r="B57" s="124"/>
      <c r="C57" s="1215" t="s">
        <v>48</v>
      </c>
      <c r="D57" s="1215"/>
      <c r="E57" s="1216"/>
      <c r="F57" s="127">
        <v>1102</v>
      </c>
      <c r="G57" s="127">
        <v>1770</v>
      </c>
      <c r="H57" s="128">
        <v>1940</v>
      </c>
    </row>
    <row r="58" spans="2:8" ht="45.75" customHeight="1" x14ac:dyDescent="0.15">
      <c r="B58" s="129"/>
      <c r="C58" s="1203" t="s">
        <v>546</v>
      </c>
      <c r="D58" s="1204"/>
      <c r="E58" s="1205"/>
      <c r="F58" s="130">
        <v>295</v>
      </c>
      <c r="G58" s="130">
        <v>782</v>
      </c>
      <c r="H58" s="131">
        <v>830</v>
      </c>
    </row>
    <row r="59" spans="2:8" ht="45.75" customHeight="1" x14ac:dyDescent="0.15">
      <c r="B59" s="129"/>
      <c r="C59" s="1203" t="s">
        <v>547</v>
      </c>
      <c r="D59" s="1204"/>
      <c r="E59" s="1205"/>
      <c r="F59" s="130">
        <v>200</v>
      </c>
      <c r="G59" s="130">
        <v>400</v>
      </c>
      <c r="H59" s="131">
        <v>500</v>
      </c>
    </row>
    <row r="60" spans="2:8" ht="45.75" customHeight="1" x14ac:dyDescent="0.15">
      <c r="B60" s="129"/>
      <c r="C60" s="1203" t="s">
        <v>548</v>
      </c>
      <c r="D60" s="1204"/>
      <c r="E60" s="1205"/>
      <c r="F60" s="130">
        <v>308</v>
      </c>
      <c r="G60" s="130">
        <v>236</v>
      </c>
      <c r="H60" s="131">
        <v>275</v>
      </c>
    </row>
    <row r="61" spans="2:8" ht="45.75" customHeight="1" x14ac:dyDescent="0.15">
      <c r="B61" s="129"/>
      <c r="C61" s="1203" t="s">
        <v>549</v>
      </c>
      <c r="D61" s="1204"/>
      <c r="E61" s="1205"/>
      <c r="F61" s="130">
        <v>159</v>
      </c>
      <c r="G61" s="130">
        <v>159</v>
      </c>
      <c r="H61" s="131">
        <v>159</v>
      </c>
    </row>
    <row r="62" spans="2:8" ht="45.75" customHeight="1" thickBot="1" x14ac:dyDescent="0.2">
      <c r="B62" s="132"/>
      <c r="C62" s="1206" t="s">
        <v>550</v>
      </c>
      <c r="D62" s="1207"/>
      <c r="E62" s="1208"/>
      <c r="F62" s="133">
        <v>80</v>
      </c>
      <c r="G62" s="133">
        <v>124</v>
      </c>
      <c r="H62" s="134">
        <v>123</v>
      </c>
    </row>
    <row r="63" spans="2:8" ht="52.5" customHeight="1" thickBot="1" x14ac:dyDescent="0.2">
      <c r="B63" s="135"/>
      <c r="C63" s="1209" t="s">
        <v>49</v>
      </c>
      <c r="D63" s="1209"/>
      <c r="E63" s="1210"/>
      <c r="F63" s="136">
        <v>3056</v>
      </c>
      <c r="G63" s="136">
        <v>3893</v>
      </c>
      <c r="H63" s="137">
        <v>4106</v>
      </c>
    </row>
    <row r="64" spans="2:8" x14ac:dyDescent="0.15"/>
  </sheetData>
  <sheetProtection algorithmName="SHA-512" hashValue="66Ac21A562c6aPkOuv2UVjK/6UOGr7Khc9HqztKmI1vRzW0xXo6bzSZIOyzA19PomJIkbYd7VHyRAYx9NIO0YA==" saltValue="vydqGwcR+RQgxqQel/xK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60532</v>
      </c>
      <c r="E3" s="156"/>
      <c r="F3" s="157">
        <v>74581</v>
      </c>
      <c r="G3" s="158"/>
      <c r="H3" s="159"/>
    </row>
    <row r="4" spans="1:8" x14ac:dyDescent="0.15">
      <c r="A4" s="160"/>
      <c r="B4" s="161"/>
      <c r="C4" s="162"/>
      <c r="D4" s="163">
        <v>34222</v>
      </c>
      <c r="E4" s="164"/>
      <c r="F4" s="165">
        <v>41563</v>
      </c>
      <c r="G4" s="166"/>
      <c r="H4" s="167"/>
    </row>
    <row r="5" spans="1:8" x14ac:dyDescent="0.15">
      <c r="A5" s="148" t="s">
        <v>518</v>
      </c>
      <c r="B5" s="153"/>
      <c r="C5" s="154"/>
      <c r="D5" s="155">
        <v>78305</v>
      </c>
      <c r="E5" s="156"/>
      <c r="F5" s="157">
        <v>76347</v>
      </c>
      <c r="G5" s="158"/>
      <c r="H5" s="159"/>
    </row>
    <row r="6" spans="1:8" x14ac:dyDescent="0.15">
      <c r="A6" s="160"/>
      <c r="B6" s="161"/>
      <c r="C6" s="162"/>
      <c r="D6" s="163">
        <v>50452</v>
      </c>
      <c r="E6" s="164"/>
      <c r="F6" s="165">
        <v>41762</v>
      </c>
      <c r="G6" s="166"/>
      <c r="H6" s="167"/>
    </row>
    <row r="7" spans="1:8" x14ac:dyDescent="0.15">
      <c r="A7" s="148" t="s">
        <v>519</v>
      </c>
      <c r="B7" s="153"/>
      <c r="C7" s="154"/>
      <c r="D7" s="155">
        <v>36886</v>
      </c>
      <c r="E7" s="156"/>
      <c r="F7" s="157">
        <v>69604</v>
      </c>
      <c r="G7" s="158"/>
      <c r="H7" s="159"/>
    </row>
    <row r="8" spans="1:8" x14ac:dyDescent="0.15">
      <c r="A8" s="160"/>
      <c r="B8" s="161"/>
      <c r="C8" s="162"/>
      <c r="D8" s="163">
        <v>28248</v>
      </c>
      <c r="E8" s="164"/>
      <c r="F8" s="165">
        <v>36247</v>
      </c>
      <c r="G8" s="166"/>
      <c r="H8" s="167"/>
    </row>
    <row r="9" spans="1:8" x14ac:dyDescent="0.15">
      <c r="A9" s="148" t="s">
        <v>520</v>
      </c>
      <c r="B9" s="153"/>
      <c r="C9" s="154"/>
      <c r="D9" s="155">
        <v>47329</v>
      </c>
      <c r="E9" s="156"/>
      <c r="F9" s="157">
        <v>68410</v>
      </c>
      <c r="G9" s="158"/>
      <c r="H9" s="159"/>
    </row>
    <row r="10" spans="1:8" x14ac:dyDescent="0.15">
      <c r="A10" s="160"/>
      <c r="B10" s="161"/>
      <c r="C10" s="162"/>
      <c r="D10" s="163">
        <v>31472</v>
      </c>
      <c r="E10" s="164"/>
      <c r="F10" s="165">
        <v>35086</v>
      </c>
      <c r="G10" s="166"/>
      <c r="H10" s="167"/>
    </row>
    <row r="11" spans="1:8" x14ac:dyDescent="0.15">
      <c r="A11" s="148" t="s">
        <v>521</v>
      </c>
      <c r="B11" s="153"/>
      <c r="C11" s="154"/>
      <c r="D11" s="155">
        <v>109037</v>
      </c>
      <c r="E11" s="156"/>
      <c r="F11" s="157">
        <v>73019</v>
      </c>
      <c r="G11" s="158"/>
      <c r="H11" s="159"/>
    </row>
    <row r="12" spans="1:8" x14ac:dyDescent="0.15">
      <c r="A12" s="160"/>
      <c r="B12" s="161"/>
      <c r="C12" s="168"/>
      <c r="D12" s="163">
        <v>50689</v>
      </c>
      <c r="E12" s="164"/>
      <c r="F12" s="165">
        <v>39427</v>
      </c>
      <c r="G12" s="166"/>
      <c r="H12" s="167"/>
    </row>
    <row r="13" spans="1:8" x14ac:dyDescent="0.15">
      <c r="A13" s="148"/>
      <c r="B13" s="153"/>
      <c r="C13" s="169"/>
      <c r="D13" s="170">
        <v>66418</v>
      </c>
      <c r="E13" s="171"/>
      <c r="F13" s="172">
        <v>72392</v>
      </c>
      <c r="G13" s="173"/>
      <c r="H13" s="159"/>
    </row>
    <row r="14" spans="1:8" x14ac:dyDescent="0.15">
      <c r="A14" s="160"/>
      <c r="B14" s="161"/>
      <c r="C14" s="162"/>
      <c r="D14" s="163">
        <v>39017</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6.38</v>
      </c>
      <c r="C19" s="174">
        <f>ROUND(VALUE(SUBSTITUTE(実質収支比率等に係る経年分析!G$48,"▲","-")),2)</f>
        <v>12.7</v>
      </c>
      <c r="D19" s="174">
        <f>ROUND(VALUE(SUBSTITUTE(実質収支比率等に係る経年分析!H$48,"▲","-")),2)</f>
        <v>12.31</v>
      </c>
      <c r="E19" s="174">
        <f>ROUND(VALUE(SUBSTITUTE(実質収支比率等に係る経年分析!I$48,"▲","-")),2)</f>
        <v>8.43</v>
      </c>
      <c r="F19" s="174">
        <f>ROUND(VALUE(SUBSTITUTE(実質収支比率等に係る経年分析!J$48,"▲","-")),2)</f>
        <v>7.61</v>
      </c>
    </row>
    <row r="20" spans="1:11" x14ac:dyDescent="0.15">
      <c r="A20" s="174" t="s">
        <v>53</v>
      </c>
      <c r="B20" s="174">
        <f>ROUND(VALUE(SUBSTITUTE(実質収支比率等に係る経年分析!F$47,"▲","-")),2)</f>
        <v>10.48</v>
      </c>
      <c r="C20" s="174">
        <f>ROUND(VALUE(SUBSTITUTE(実質収支比率等に係る経年分析!G$47,"▲","-")),2)</f>
        <v>9.25</v>
      </c>
      <c r="D20" s="174">
        <f>ROUND(VALUE(SUBSTITUTE(実質収支比率等に係る経年分析!H$47,"▲","-")),2)</f>
        <v>19.27</v>
      </c>
      <c r="E20" s="174">
        <f>ROUND(VALUE(SUBSTITUTE(実質収支比率等に係る経年分析!I$47,"▲","-")),2)</f>
        <v>21.24</v>
      </c>
      <c r="F20" s="174">
        <f>ROUND(VALUE(SUBSTITUTE(実質収支比率等に係る経年分析!J$47,"▲","-")),2)</f>
        <v>20.85</v>
      </c>
    </row>
    <row r="21" spans="1:11" x14ac:dyDescent="0.15">
      <c r="A21" s="174" t="s">
        <v>54</v>
      </c>
      <c r="B21" s="174">
        <f>IF(ISNUMBER(VALUE(SUBSTITUTE(実質収支比率等に係る経年分析!F$49,"▲","-"))),ROUND(VALUE(SUBSTITUTE(実質収支比率等に係る経年分析!F$49,"▲","-")),2),NA())</f>
        <v>-3.31</v>
      </c>
      <c r="C21" s="174">
        <f>IF(ISNUMBER(VALUE(SUBSTITUTE(実質収支比率等に係る経年分析!G$49,"▲","-"))),ROUND(VALUE(SUBSTITUTE(実質収支比率等に係る経年分析!G$49,"▲","-")),2),NA())</f>
        <v>5.74</v>
      </c>
      <c r="D21" s="174">
        <f>IF(ISNUMBER(VALUE(SUBSTITUTE(実質収支比率等に係る経年分析!H$49,"▲","-"))),ROUND(VALUE(SUBSTITUTE(実質収支比率等に係る経年分析!H$49,"▲","-")),2),NA())</f>
        <v>10.68</v>
      </c>
      <c r="E21" s="174">
        <f>IF(ISNUMBER(VALUE(SUBSTITUTE(実質収支比率等に係る経年分析!I$49,"▲","-"))),ROUND(VALUE(SUBSTITUTE(実質収支比率等に係る経年分析!I$49,"▲","-")),2),NA())</f>
        <v>-3</v>
      </c>
      <c r="F21" s="174">
        <f>IF(ISNUMBER(VALUE(SUBSTITUTE(実質収支比率等に係る経年分析!J$49,"▲","-"))),ROUND(VALUE(SUBSTITUTE(実質収支比率等に係る経年分析!J$49,"▲","-")),2),NA())</f>
        <v>-0.66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1.1000000000000001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ハッピーハイランド矢板排水処理事業特別会計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2.4500000000000002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8.2799999999999994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1085</v>
      </c>
      <c r="E42" s="176"/>
      <c r="F42" s="176"/>
      <c r="G42" s="176">
        <f>'実質公債費比率（分子）の構造'!L$52</f>
        <v>1069</v>
      </c>
      <c r="H42" s="176"/>
      <c r="I42" s="176"/>
      <c r="J42" s="176">
        <f>'実質公債費比率（分子）の構造'!M$52</f>
        <v>1027</v>
      </c>
      <c r="K42" s="176"/>
      <c r="L42" s="176"/>
      <c r="M42" s="176">
        <f>'実質公債費比率（分子）の構造'!N$52</f>
        <v>991</v>
      </c>
      <c r="N42" s="176"/>
      <c r="O42" s="176"/>
      <c r="P42" s="176">
        <f>'実質公債費比率（分子）の構造'!O$52</f>
        <v>1017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166</v>
      </c>
      <c r="C44" s="176"/>
      <c r="D44" s="176"/>
      <c r="E44" s="176">
        <f>'実質公債費比率（分子）の構造'!L$50</f>
        <v>166</v>
      </c>
      <c r="F44" s="176"/>
      <c r="G44" s="176"/>
      <c r="H44" s="176">
        <f>'実質公債費比率（分子）の構造'!M$50</f>
        <v>129</v>
      </c>
      <c r="I44" s="176"/>
      <c r="J44" s="176"/>
      <c r="K44" s="176">
        <f>'実質公債費比率（分子）の構造'!N$50</f>
        <v>126</v>
      </c>
      <c r="L44" s="176"/>
      <c r="M44" s="176"/>
      <c r="N44" s="176">
        <f>'実質公債費比率（分子）の構造'!O$50</f>
        <v>77</v>
      </c>
      <c r="O44" s="176"/>
      <c r="P44" s="176"/>
    </row>
    <row r="45" spans="1:16" x14ac:dyDescent="0.15">
      <c r="A45" s="176" t="s">
        <v>63</v>
      </c>
      <c r="B45" s="176">
        <f>'実質公債費比率（分子）の構造'!K$49</f>
        <v>41</v>
      </c>
      <c r="C45" s="176"/>
      <c r="D45" s="176"/>
      <c r="E45" s="176">
        <f>'実質公債費比率（分子）の構造'!L$49</f>
        <v>41</v>
      </c>
      <c r="F45" s="176"/>
      <c r="G45" s="176"/>
      <c r="H45" s="176">
        <f>'実質公債費比率（分子）の構造'!M$49</f>
        <v>45</v>
      </c>
      <c r="I45" s="176"/>
      <c r="J45" s="176"/>
      <c r="K45" s="176">
        <f>'実質公債費比率（分子）の構造'!N$49</f>
        <v>64</v>
      </c>
      <c r="L45" s="176"/>
      <c r="M45" s="176"/>
      <c r="N45" s="176">
        <f>'実質公債費比率（分子）の構造'!O$49</f>
        <v>95</v>
      </c>
      <c r="O45" s="176"/>
      <c r="P45" s="176"/>
    </row>
    <row r="46" spans="1:16" x14ac:dyDescent="0.15">
      <c r="A46" s="176" t="s">
        <v>64</v>
      </c>
      <c r="B46" s="176">
        <f>'実質公債費比率（分子）の構造'!K$48</f>
        <v>317</v>
      </c>
      <c r="C46" s="176"/>
      <c r="D46" s="176"/>
      <c r="E46" s="176">
        <f>'実質公債費比率（分子）の構造'!L$48</f>
        <v>308</v>
      </c>
      <c r="F46" s="176"/>
      <c r="G46" s="176"/>
      <c r="H46" s="176">
        <f>'実質公債費比率（分子）の構造'!M$48</f>
        <v>183</v>
      </c>
      <c r="I46" s="176"/>
      <c r="J46" s="176"/>
      <c r="K46" s="176">
        <f>'実質公債費比率（分子）の構造'!N$48</f>
        <v>170</v>
      </c>
      <c r="L46" s="176"/>
      <c r="M46" s="176"/>
      <c r="N46" s="176">
        <f>'実質公債費比率（分子）の構造'!O$48</f>
        <v>195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1201</v>
      </c>
      <c r="C49" s="176"/>
      <c r="D49" s="176"/>
      <c r="E49" s="176">
        <f>'実質公債費比率（分子）の構造'!L$45</f>
        <v>1188</v>
      </c>
      <c r="F49" s="176"/>
      <c r="G49" s="176"/>
      <c r="H49" s="176">
        <f>'実質公債費比率（分子）の構造'!M$45</f>
        <v>1247</v>
      </c>
      <c r="I49" s="176"/>
      <c r="J49" s="176"/>
      <c r="K49" s="176">
        <f>'実質公債費比率（分子）の構造'!N$45</f>
        <v>1274</v>
      </c>
      <c r="L49" s="176"/>
      <c r="M49" s="176"/>
      <c r="N49" s="176">
        <f>'実質公債費比率（分子）の構造'!O$45</f>
        <v>1267</v>
      </c>
      <c r="O49" s="176"/>
      <c r="P49" s="176"/>
    </row>
    <row r="50" spans="1:16" x14ac:dyDescent="0.15">
      <c r="A50" s="176" t="s">
        <v>67</v>
      </c>
      <c r="B50" s="176" t="e">
        <f>NA()</f>
        <v>#N/A</v>
      </c>
      <c r="C50" s="176">
        <f>IF(ISNUMBER('実質公債費比率（分子）の構造'!K$53),'実質公債費比率（分子）の構造'!K$53,NA())</f>
        <v>640</v>
      </c>
      <c r="D50" s="176" t="e">
        <f>NA()</f>
        <v>#N/A</v>
      </c>
      <c r="E50" s="176" t="e">
        <f>NA()</f>
        <v>#N/A</v>
      </c>
      <c r="F50" s="176">
        <f>IF(ISNUMBER('実質公債費比率（分子）の構造'!L$53),'実質公債費比率（分子）の構造'!L$53,NA())</f>
        <v>634</v>
      </c>
      <c r="G50" s="176" t="e">
        <f>NA()</f>
        <v>#N/A</v>
      </c>
      <c r="H50" s="176" t="e">
        <f>NA()</f>
        <v>#N/A</v>
      </c>
      <c r="I50" s="176">
        <f>IF(ISNUMBER('実質公債費比率（分子）の構造'!M$53),'実質公債費比率（分子）の構造'!M$53,NA())</f>
        <v>577</v>
      </c>
      <c r="J50" s="176" t="e">
        <f>NA()</f>
        <v>#N/A</v>
      </c>
      <c r="K50" s="176" t="e">
        <f>NA()</f>
        <v>#N/A</v>
      </c>
      <c r="L50" s="176">
        <f>IF(ISNUMBER('実質公債費比率（分子）の構造'!N$53),'実質公債費比率（分子）の構造'!N$53,NA())</f>
        <v>643</v>
      </c>
      <c r="M50" s="176" t="e">
        <f>NA()</f>
        <v>#N/A</v>
      </c>
      <c r="N50" s="176" t="e">
        <f>NA()</f>
        <v>#N/A</v>
      </c>
      <c r="O50" s="176">
        <f>IF(ISNUMBER('実質公債費比率（分子）の構造'!O$53),'実質公債費比率（分子）の構造'!O$53,NA())</f>
        <v>617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10402</v>
      </c>
      <c r="E56" s="175"/>
      <c r="F56" s="175"/>
      <c r="G56" s="175">
        <f>'将来負担比率（分子）の構造'!J$52</f>
        <v>10349</v>
      </c>
      <c r="H56" s="175"/>
      <c r="I56" s="175"/>
      <c r="J56" s="175">
        <f>'将来負担比率（分子）の構造'!K$52</f>
        <v>10229</v>
      </c>
      <c r="K56" s="175"/>
      <c r="L56" s="175"/>
      <c r="M56" s="175">
        <f>'将来負担比率（分子）の構造'!L$52</f>
        <v>9585</v>
      </c>
      <c r="N56" s="175"/>
      <c r="O56" s="175"/>
      <c r="P56" s="175">
        <f>'将来負担比率（分子）の構造'!M$52</f>
        <v>10071</v>
      </c>
    </row>
    <row r="57" spans="1:16" x14ac:dyDescent="0.15">
      <c r="A57" s="175" t="s">
        <v>42</v>
      </c>
      <c r="B57" s="175"/>
      <c r="C57" s="175"/>
      <c r="D57" s="175">
        <f>'将来負担比率（分子）の構造'!I$51</f>
        <v>1780</v>
      </c>
      <c r="E57" s="175"/>
      <c r="F57" s="175"/>
      <c r="G57" s="175">
        <f>'将来負担比率（分子）の構造'!J$51</f>
        <v>1794</v>
      </c>
      <c r="H57" s="175"/>
      <c r="I57" s="175"/>
      <c r="J57" s="175">
        <f>'将来負担比率（分子）の構造'!K$51</f>
        <v>1634</v>
      </c>
      <c r="K57" s="175"/>
      <c r="L57" s="175"/>
      <c r="M57" s="175">
        <f>'将来負担比率（分子）の構造'!L$51</f>
        <v>1940</v>
      </c>
      <c r="N57" s="175"/>
      <c r="O57" s="175"/>
      <c r="P57" s="175">
        <f>'将来負担比率（分子）の構造'!M$51</f>
        <v>1748</v>
      </c>
    </row>
    <row r="58" spans="1:16" x14ac:dyDescent="0.15">
      <c r="A58" s="175" t="s">
        <v>41</v>
      </c>
      <c r="B58" s="175"/>
      <c r="C58" s="175"/>
      <c r="D58" s="175">
        <f>'将来負担比率（分子）の構造'!I$50</f>
        <v>2599</v>
      </c>
      <c r="E58" s="175"/>
      <c r="F58" s="175"/>
      <c r="G58" s="175">
        <f>'将来負担比率（分子）の構造'!J$50</f>
        <v>2716</v>
      </c>
      <c r="H58" s="175"/>
      <c r="I58" s="175"/>
      <c r="J58" s="175">
        <f>'将来負担比率（分子）の構造'!K$50</f>
        <v>4059</v>
      </c>
      <c r="K58" s="175"/>
      <c r="L58" s="175"/>
      <c r="M58" s="175">
        <f>'将来負担比率（分子）の構造'!L$50</f>
        <v>5135</v>
      </c>
      <c r="N58" s="175"/>
      <c r="O58" s="175"/>
      <c r="P58" s="175">
        <f>'将来負担比率（分子）の構造'!M$50</f>
        <v>5487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2088</v>
      </c>
      <c r="C62" s="175"/>
      <c r="D62" s="175"/>
      <c r="E62" s="175">
        <f>'将来負担比率（分子）の構造'!J$45</f>
        <v>2046</v>
      </c>
      <c r="F62" s="175"/>
      <c r="G62" s="175"/>
      <c r="H62" s="175">
        <f>'将来負担比率（分子）の構造'!K$45</f>
        <v>2047</v>
      </c>
      <c r="I62" s="175"/>
      <c r="J62" s="175"/>
      <c r="K62" s="175">
        <f>'将来負担比率（分子）の構造'!L$45</f>
        <v>1979</v>
      </c>
      <c r="L62" s="175"/>
      <c r="M62" s="175"/>
      <c r="N62" s="175">
        <f>'将来負担比率（分子）の構造'!M$45</f>
        <v>1981</v>
      </c>
      <c r="O62" s="175"/>
      <c r="P62" s="175"/>
    </row>
    <row r="63" spans="1:16" x14ac:dyDescent="0.15">
      <c r="A63" s="175" t="s">
        <v>34</v>
      </c>
      <c r="B63" s="175">
        <f>'将来負担比率（分子）の構造'!I$44</f>
        <v>736</v>
      </c>
      <c r="C63" s="175"/>
      <c r="D63" s="175"/>
      <c r="E63" s="175">
        <f>'将来負担比率（分子）の構造'!J$44</f>
        <v>741</v>
      </c>
      <c r="F63" s="175"/>
      <c r="G63" s="175"/>
      <c r="H63" s="175">
        <f>'将来負担比率（分子）の構造'!K$44</f>
        <v>917</v>
      </c>
      <c r="I63" s="175"/>
      <c r="J63" s="175"/>
      <c r="K63" s="175">
        <f>'将来負担比率（分子）の構造'!L$44</f>
        <v>834</v>
      </c>
      <c r="L63" s="175"/>
      <c r="M63" s="175"/>
      <c r="N63" s="175">
        <f>'将来負担比率（分子）の構造'!M$44</f>
        <v>761</v>
      </c>
      <c r="O63" s="175"/>
      <c r="P63" s="175"/>
    </row>
    <row r="64" spans="1:16" x14ac:dyDescent="0.15">
      <c r="A64" s="175" t="s">
        <v>33</v>
      </c>
      <c r="B64" s="175">
        <f>'将来負担比率（分子）の構造'!I$43</f>
        <v>3216</v>
      </c>
      <c r="C64" s="175"/>
      <c r="D64" s="175"/>
      <c r="E64" s="175">
        <f>'将来負担比率（分子）の構造'!J$43</f>
        <v>3057</v>
      </c>
      <c r="F64" s="175"/>
      <c r="G64" s="175"/>
      <c r="H64" s="175">
        <f>'将来負担比率（分子）の構造'!K$43</f>
        <v>2631</v>
      </c>
      <c r="I64" s="175"/>
      <c r="J64" s="175"/>
      <c r="K64" s="175">
        <f>'将来負担比率（分子）の構造'!L$43</f>
        <v>2288</v>
      </c>
      <c r="L64" s="175"/>
      <c r="M64" s="175"/>
      <c r="N64" s="175">
        <f>'将来負担比率（分子）の構造'!M$43</f>
        <v>1926</v>
      </c>
      <c r="O64" s="175"/>
      <c r="P64" s="175"/>
    </row>
    <row r="65" spans="1:16" x14ac:dyDescent="0.15">
      <c r="A65" s="175" t="s">
        <v>32</v>
      </c>
      <c r="B65" s="175">
        <f>'将来負担比率（分子）の構造'!I$42</f>
        <v>41</v>
      </c>
      <c r="C65" s="175"/>
      <c r="D65" s="175"/>
      <c r="E65" s="175">
        <f>'将来負担比率（分子）の構造'!J$42</f>
        <v>50</v>
      </c>
      <c r="F65" s="175"/>
      <c r="G65" s="175"/>
      <c r="H65" s="175">
        <f>'将来負担比率（分子）の構造'!K$42</f>
        <v>54</v>
      </c>
      <c r="I65" s="175"/>
      <c r="J65" s="175"/>
      <c r="K65" s="175">
        <f>'将来負担比率（分子）の構造'!L$42</f>
        <v>38</v>
      </c>
      <c r="L65" s="175"/>
      <c r="M65" s="175"/>
      <c r="N65" s="175">
        <f>'将来負担比率（分子）の構造'!M$42</f>
        <v>22</v>
      </c>
      <c r="O65" s="175"/>
      <c r="P65" s="175"/>
    </row>
    <row r="66" spans="1:16" x14ac:dyDescent="0.15">
      <c r="A66" s="175" t="s">
        <v>31</v>
      </c>
      <c r="B66" s="175">
        <f>'将来負担比率（分子）の構造'!I$41</f>
        <v>12065</v>
      </c>
      <c r="C66" s="175"/>
      <c r="D66" s="175"/>
      <c r="E66" s="175">
        <f>'将来負担比率（分子）の構造'!J$41</f>
        <v>12583</v>
      </c>
      <c r="F66" s="175"/>
      <c r="G66" s="175"/>
      <c r="H66" s="175">
        <f>'将来負担比率（分子）の構造'!K$41</f>
        <v>12418</v>
      </c>
      <c r="I66" s="175"/>
      <c r="J66" s="175"/>
      <c r="K66" s="175">
        <f>'将来負担比率（分子）の構造'!L$41</f>
        <v>12044</v>
      </c>
      <c r="L66" s="175"/>
      <c r="M66" s="175"/>
      <c r="N66" s="175">
        <f>'将来負担比率（分子）の構造'!M$41</f>
        <v>12598</v>
      </c>
      <c r="O66" s="175"/>
      <c r="P66" s="175"/>
    </row>
    <row r="67" spans="1:16" x14ac:dyDescent="0.15">
      <c r="A67" s="175" t="s">
        <v>71</v>
      </c>
      <c r="B67" s="175" t="e">
        <f>NA()</f>
        <v>#N/A</v>
      </c>
      <c r="C67" s="175">
        <f>IF(ISNUMBER('将来負担比率（分子）の構造'!I$53), IF('将来負担比率（分子）の構造'!I$53 &lt; 0, 0, '将来負担比率（分子）の構造'!I$53), NA())</f>
        <v>3365</v>
      </c>
      <c r="D67" s="175" t="e">
        <f>NA()</f>
        <v>#N/A</v>
      </c>
      <c r="E67" s="175" t="e">
        <f>NA()</f>
        <v>#N/A</v>
      </c>
      <c r="F67" s="175">
        <f>IF(ISNUMBER('将来負担比率（分子）の構造'!J$53), IF('将来負担比率（分子）の構造'!J$53 &lt; 0, 0, '将来負担比率（分子）の構造'!J$53), NA())</f>
        <v>3619</v>
      </c>
      <c r="G67" s="175" t="e">
        <f>NA()</f>
        <v>#N/A</v>
      </c>
      <c r="H67" s="175" t="e">
        <f>NA()</f>
        <v>#N/A</v>
      </c>
      <c r="I67" s="175">
        <f>IF(ISNUMBER('将来負担比率（分子）の構造'!K$53), IF('将来負担比率（分子）の構造'!K$53 &lt; 0, 0, '将来負担比率（分子）の構造'!K$53), NA())</f>
        <v>2145</v>
      </c>
      <c r="J67" s="175" t="e">
        <f>NA()</f>
        <v>#N/A</v>
      </c>
      <c r="K67" s="175" t="e">
        <f>NA()</f>
        <v>#N/A</v>
      </c>
      <c r="L67" s="175">
        <f>IF(ISNUMBER('将来負担比率（分子）の構造'!L$53), IF('将来負担比率（分子）の構造'!L$53 &lt; 0, 0, '将来負担比率（分子）の構造'!L$53), NA())</f>
        <v>523</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1584</v>
      </c>
      <c r="C72" s="179">
        <f>基金残高に係る経年分析!G55</f>
        <v>1687</v>
      </c>
      <c r="D72" s="179">
        <f>基金残高に係る経年分析!H55</f>
        <v>1688</v>
      </c>
    </row>
    <row r="73" spans="1:16" x14ac:dyDescent="0.15">
      <c r="A73" s="178" t="s">
        <v>74</v>
      </c>
      <c r="B73" s="179">
        <f>基金残高に係る経年分析!F56</f>
        <v>370</v>
      </c>
      <c r="C73" s="179">
        <f>基金残高に係る経年分析!G56</f>
        <v>436</v>
      </c>
      <c r="D73" s="179">
        <f>基金残高に係る経年分析!H56</f>
        <v>479</v>
      </c>
    </row>
    <row r="74" spans="1:16" x14ac:dyDescent="0.15">
      <c r="A74" s="178" t="s">
        <v>75</v>
      </c>
      <c r="B74" s="179">
        <f>基金残高に係る経年分析!F57</f>
        <v>1102</v>
      </c>
      <c r="C74" s="179">
        <f>基金残高に係る経年分析!G57</f>
        <v>1770</v>
      </c>
      <c r="D74" s="179">
        <f>基金残高に係る経年分析!H57</f>
        <v>1940</v>
      </c>
    </row>
  </sheetData>
  <sheetProtection algorithmName="SHA-512" hashValue="US25f6LPTfzZmU/ropOyHTpfx1+11DqhSCJGl2nFb/p7W2SILSFZhAyORFIq9xpVJwEgkaQPIHLQljxs72S8AQ==" saltValue="MLHFB2dF2ph9NeGKXGKg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黒﨑 剛生</cp:lastModifiedBy>
  <cp:lastPrinted>2025-03-13T02:11:27Z</cp:lastPrinted>
  <dcterms:created xsi:type="dcterms:W3CDTF">2025-02-19T01:15:08Z</dcterms:created>
  <dcterms:modified xsi:type="dcterms:W3CDTF">2025-03-23T01:36:23Z</dcterms:modified>
  <cp:category/>
</cp:coreProperties>
</file>