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vv1lgfl01\LGWAN_業務\総務課\財政担当\松本\D\600 その他調査\H29\H300323【県市町村課】平成28年度財政状況資料集の追加分ダウンロード開始について\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CW102" i="11" l="1"/>
  <c r="CR102" i="11"/>
  <c r="AU88" i="11"/>
  <c r="AP88" i="11"/>
  <c r="AF88" i="1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O34" i="9"/>
  <c r="BW34" i="9"/>
  <c r="BW35" i="9" s="1"/>
  <c r="BW36" i="9" s="1"/>
  <c r="BW37" i="9" s="1"/>
  <c r="BW38" i="9" s="1"/>
  <c r="BW39"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<sst xmlns="http://schemas.openxmlformats.org/spreadsheetml/2006/main" count="1045" uniqueCount="572">
  <si>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</si>
  <si>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</si>
  <si>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</si>
  <si>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</si>
  <si>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</si>
  <si>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</si>
  <si>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</si>
  <si>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</si>
  <si>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</si>
  <si>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</si>
  <si>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</si>
  <si>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</si>
  <si>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</si>
  <si>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</si>
  <si>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</si>
  <si>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</si>
  <si>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</si>
  <si>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</si>
  <si>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</si>
  <si>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</si>
  <si>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</si>
  <si>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</si>
  <si>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</si>
  <si>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</si>
  <si>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</si>
  <si>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</si>
  <si>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</si>
  <si>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</si>
  <si>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</si>
  <si>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</si>
  <si>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</si>
  <si>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</si>
  <si>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</si>
  <si>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</si>
  <si>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</si>
  <si>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</si>
  <si>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</si>
  <si>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</si>
  <si>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</si>
  <si>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</si>
  <si>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</si>
  <si>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</si>
  <si>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</si>
  <si>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</si>
  <si>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</si>
  <si>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</si>
  <si>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</si>
  <si>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</si>
  <si>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</si>
  <si>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</si>
  <si>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</si>
  <si>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</si>
  <si>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</si>
  <si>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</si>
  <si>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</si>
  <si>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</si>
  <si>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</si>
  <si>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</si>
  <si>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</si>
  <si>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</si>
  <si>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</si>
  <si>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</si>
  <si>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</si>
  <si>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</si>
  <si>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</si>
  <si>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</si>
  <si>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</si>
  <si>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</si>
  <si>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</si>
  <si>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</si>
  <si>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</si>
  <si>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</si>
  <si>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</si>
  <si>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</si>
  <si>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</si>
  <si>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</si>
  <si>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</si>
  <si>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</si>
  <si>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</si>
  <si>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</si>
  <si>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</si>
  <si>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</si>
  <si>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</si>
  <si>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</si>
  <si>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</si>
  <si>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</si>
  <si>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</si>
  <si>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</si>
  <si>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</si>
  <si>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</si>
  <si>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</si>
  <si>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</si>
  <si>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</si>
  <si>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</si>
  <si>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</si>
  <si>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</si>
  <si>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</si>
  <si>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</si>
  <si>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</si>
  <si>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</si>
  <si>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</si>
  <si>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</si>
  <si>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</si>
  <si>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</si>
  <si>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</si>
  <si>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</si>
  <si>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</si>
  <si>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</si>
  <si>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</si>
  <si>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</si>
  <si>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</si>
  <si>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</si>
  <si>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</si>
  <si>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</si>
  <si>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</si>
  <si>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</si>
  <si>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</si>
  <si>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</si>
  <si>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</si>
  <si>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</si>
  <si>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</si>
  <si>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</si>
  <si>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</si>
  <si>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</si>
  <si>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</si>
  <si>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</si>
  <si>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</si>
  <si>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</si>
  <si>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</si>
  <si>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</si>
  <si>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</si>
  <si>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</si>
  <si>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</si>
  <si>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</si>
  <si>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</si>
  <si>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</si>
  <si>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</si>
  <si>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</si>
  <si>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</si>
  <si>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</si>
  <si>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</si>
  <si>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</si>
  <si>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</si>
  <si>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</si>
  <si>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</si>
  <si>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</si>
  <si>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</si>
  <si>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</si>
  <si>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</si>
  <si>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</si>
  <si>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</si>
  <si>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</si>
  <si>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</si>
  <si>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</si>
  <si>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</si>
  <si>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</si>
  <si>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</si>
  <si>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</si>
  <si>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</si>
  <si>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</si>
  <si>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</si>
  <si>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</si>
  <si>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</si>
  <si>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</si>
  <si>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</si>
  <si>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</si>
  <si>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</si>
  <si>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</si>
  <si>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</si>
  <si>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</si>
  <si>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</si>
  <si>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</si>
  <si>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</si>
  <si>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</si>
  <si>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</si>
  <si>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</si>
  <si>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</si>
  <si>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</si>
  <si>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</si>
  <si>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</si>
  <si>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</si>
  <si>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</si>
  <si>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</si>
  <si>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</si>
  <si>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</si>
  <si>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</si>
  <si>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</si>
  <si>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</si>
  <si>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</si>
  <si>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</si>
  <si>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</si>
  <si>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</si>
  <si>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</si>
  <si>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</si>
  <si>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</si>
  <si>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栃木県矢板市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</si>
  <si>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</si>
  <si>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</si>
  <si>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</si>
  <si>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</si>
  <si>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</si>
  <si>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</si>
  <si>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</si>
  <si>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</si>
  <si>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</si>
  <si>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</si>
  <si>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</si>
  <si>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</si>
  <si>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</si>
  <si>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</si>
  <si>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</si>
  <si>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</si>
  <si>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</si>
  <si>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</si>
  <si>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</si>
  <si>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</si>
  <si>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</si>
  <si>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</si>
  <si>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</si>
  <si>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</si>
  <si>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</si>
  <si>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</si>
  <si>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</si>
  <si>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</si>
  <si>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</si>
  <si>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</si>
  <si>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</si>
  <si>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</si>
  <si>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</si>
  <si>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</si>
  <si>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</si>
  <si>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</si>
  <si>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</si>
  <si>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</si>
  <si>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</si>
  <si>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</si>
  <si>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</si>
  <si>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</si>
  <si>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</si>
  <si>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</si>
  <si>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</si>
  <si>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</si>
  <si>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</si>
  <si>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</si>
  <si>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</si>
  <si>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</si>
  <si>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</si>
  <si>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</si>
  <si>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</si>
  <si>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</si>
  <si>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</si>
  <si>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</si>
  <si>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</si>
  <si>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</si>
  <si>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</si>
  <si>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</si>
  <si>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</si>
  <si>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</si>
  <si>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</si>
  <si>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</si>
  <si>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</si>
  <si>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</si>
  <si>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</si>
  <si>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</si>
  <si>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</si>
  <si>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</si>
  <si>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</si>
  <si>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</si>
  <si>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</si>
  <si>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</si>
  <si>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</si>
  <si>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</si>
  <si>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</si>
  <si>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</si>
  <si>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</si>
  <si>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</si>
  <si>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</si>
  <si>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</si>
  <si>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</si>
  <si>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</si>
  <si>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</si>
  <si>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</si>
  <si>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</si>
  <si>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</si>
  <si>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</si>
  <si>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</si>
  <si>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</si>
  <si>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</si>
  <si>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</si>
  <si>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</si>
  <si>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</si>
  <si>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</si>
  <si>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</si>
  <si>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</si>
  <si>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</si>
  <si>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</si>
  <si>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</si>
  <si>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</si>
  <si>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</si>
  <si>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</si>
  <si>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</si>
  <si>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</si>
  <si>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</si>
  <si>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</si>
  <si>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</si>
  <si>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</si>
  <si>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</si>
  <si>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</si>
  <si>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</si>
  <si>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</si>
  <si>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</si>
  <si>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</si>
  <si>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</si>
  <si>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</si>
  <si>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</si>
  <si>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</si>
  <si>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</si>
  <si>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</si>
  <si>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</si>
  <si>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</si>
  <si>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</si>
  <si>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</si>
  <si>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</si>
  <si>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</si>
  <si>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</si>
  <si>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</si>
  <si>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</si>
  <si>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</si>
  <si>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</si>
  <si>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</si>
  <si>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</si>
  <si>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</si>
  <si>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</si>
  <si>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</si>
  <si>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</si>
  <si>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</si>
  <si>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</si>
  <si>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</si>
  <si>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</si>
  <si>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</si>
  <si>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</si>
  <si>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</si>
  <si>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</si>
  <si>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</si>
  <si>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栃木県矢板市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</si>
  <si>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</si>
  <si>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</si>
  <si>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</si>
  <si>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</si>
  <si>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</si>
  <si>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</si>
  <si>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</si>
  <si>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</si>
  <si>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</si>
  <si>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</si>
  <si>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</si>
  <si>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</si>
  <si>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</si>
  <si>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</si>
  <si>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</si>
  <si>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</si>
  <si>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</si>
  <si>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</si>
  <si>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</si>
  <si>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</si>
  <si>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</si>
  <si>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</si>
  <si>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</si>
  <si>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</si>
  <si>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</si>
  <si>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</si>
  <si>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</si>
  <si>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</si>
  <si>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</si>
  <si>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</si>
  <si>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</si>
  <si>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</si>
  <si>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</si>
  <si>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</si>
  <si>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</si>
  <si>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</si>
  <si>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</si>
  <si>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</si>
  <si>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</si>
  <si>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</si>
  <si>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</si>
  <si>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</si>
  <si>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木幡宅地造成事業特別会計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</si>
  <si>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</si>
  <si>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</si>
  <si>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</si>
  <si>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</si>
  <si>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</si>
  <si>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</si>
  <si>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</si>
  <si>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</si>
  <si>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</si>
  <si>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</si>
  <si>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</si>
  <si>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</si>
  <si>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</si>
  <si>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</si>
  <si>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</si>
  <si>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</si>
  <si>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</si>
  <si>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</si>
  <si>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</si>
  <si>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</si>
  <si>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</si>
  <si>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</si>
  <si>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</si>
  <si>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</si>
  <si>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</si>
  <si>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</si>
  <si>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</si>
  <si>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</si>
  <si>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</si>
  <si>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</si>
  <si>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</si>
  <si>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</si>
  <si>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</si>
  <si>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</si>
  <si>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</si>
  <si>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</si>
  <si>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</si>
  <si>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</si>
  <si>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</si>
  <si>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</si>
  <si>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</si>
  <si>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</si>
  <si>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</si>
  <si>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</si>
  <si>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</si>
  <si>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</si>
  <si>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</si>
  <si>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</si>
  <si>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</si>
  <si>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</si>
  <si>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</si>
  <si>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</si>
  <si>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</si>
  <si>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</si>
  <si>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</si>
  <si>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</si>
  <si>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</si>
  <si>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</si>
  <si>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</si>
  <si>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</si>
  <si>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</si>
  <si>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</si>
  <si>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</si>
  <si>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</si>
  <si>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</si>
  <si>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</si>
  <si>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</si>
  <si>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</si>
  <si>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</si>
  <si>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</si>
  <si>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</si>
  <si>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</si>
  <si>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</si>
  <si>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</si>
  <si>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</si>
  <si>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</si>
  <si>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</si>
  <si>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</si>
  <si>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</si>
  <si>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</si>
  <si>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</si>
  <si>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</si>
  <si>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</si>
  <si>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</si>
  <si>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</si>
  <si>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</si>
  <si>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</si>
  <si>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</si>
  <si>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</si>
  <si>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</si>
  <si>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</si>
  <si>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</si>
  <si>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</si>
  <si>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</si>
  <si>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</si>
  <si>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</si>
  <si>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</si>
  <si>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</si>
  <si>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</si>
  <si>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</si>
  <si>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</si>
  <si>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</si>
  <si>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</si>
  <si>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</si>
  <si>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</si>
  <si>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</si>
  <si>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</si>
  <si>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</si>
  <si>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</si>
  <si>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</si>
  <si>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</si>
  <si>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</si>
  <si>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</si>
  <si>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</si>
  <si>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</si>
  <si>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</si>
  <si>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</si>
  <si>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</si>
  <si>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</si>
  <si>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</si>
  <si>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</si>
  <si>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</si>
  <si>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</si>
  <si>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</si>
  <si>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</si>
  <si>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</si>
  <si>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</si>
  <si>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</si>
  <si>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</si>
  <si>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</si>
  <si>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</si>
  <si>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</si>
  <si>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</si>
  <si>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</si>
  <si>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</si>
  <si>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</si>
  <si>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</si>
  <si>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2.17</t>
  </si>
  <si>
    <t>▲ 0.17</t>
  </si>
  <si>
    <t>▲ 1.31</t>
  </si>
  <si>
    <t>一般会計</t>
  </si>
  <si>
    <t>水道事業会計</t>
  </si>
  <si>
    <t>国民健康保険特別会計</t>
  </si>
  <si>
    <t>介護保険特別会計</t>
  </si>
  <si>
    <t>公共下水道事業特別会計</t>
  </si>
  <si>
    <t>後期高齢者医療特別会計</t>
  </si>
  <si>
    <t>農業集落排水事業特別会計</t>
  </si>
  <si>
    <t>コリーナ矢板排水処理事業特別会計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</si>
  <si>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</si>
  <si>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</si>
  <si>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</si>
  <si>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</si>
  <si>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</si>
  <si>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</si>
  <si>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</si>
  <si>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</si>
  <si>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</si>
  <si>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</si>
  <si>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</si>
  <si>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</si>
  <si>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</si>
  <si>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</si>
  <si>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</si>
  <si>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</si>
  <si>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</si>
  <si>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</si>
  <si>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</si>
  <si>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</si>
  <si>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</si>
  <si>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矢板市農業公社</t>
    <rPh sb="0" eb="3">
      <t>ヤイタシ</t>
    </rPh>
    <rPh sb="3" eb="5">
      <t>ノウギョウ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</si>
  <si>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</si>
  <si>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</si>
  <si>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</si>
  <si>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</si>
  <si>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平成２７年度の将来負担比率（60.4%、類似団体比+27.6ポイント）、有形固定資産減価償却率（59.0%、類似団体比+0.6ポイント）ともに類似団体平均より高い。これは、施設等の老朽化が進んでいるにもかかわらず、今後の大きな財政負担が見込まれるため、その対策に資金が充分回せない可能性を示唆している。</t>
    <rPh sb="1" eb="3">
      <t>ホンシ</t>
    </rPh>
    <rPh sb="5" eb="7">
      <t>ヘイセイ</t>
    </rPh>
    <rPh sb="9" eb="11">
      <t>ネンド</t>
    </rPh>
    <rPh sb="12" eb="14">
      <t>ショウライ</t>
    </rPh>
    <rPh sb="14" eb="16">
      <t>フタン</t>
    </rPh>
    <rPh sb="16" eb="18">
      <t>ヒリツ</t>
    </rPh>
    <rPh sb="25" eb="27">
      <t>ルイジ</t>
    </rPh>
    <rPh sb="27" eb="29">
      <t>ダンタイ</t>
    </rPh>
    <rPh sb="29" eb="30">
      <t>ヒ</t>
    </rPh>
    <rPh sb="41" eb="43">
      <t>ユウケイ</t>
    </rPh>
    <rPh sb="43" eb="45">
      <t>コテイ</t>
    </rPh>
    <rPh sb="45" eb="47">
      <t>シサン</t>
    </rPh>
    <rPh sb="47" eb="49">
      <t>ゲンカ</t>
    </rPh>
    <rPh sb="49" eb="51">
      <t>ショウキャク</t>
    </rPh>
    <rPh sb="51" eb="52">
      <t>リツ</t>
    </rPh>
    <rPh sb="59" eb="61">
      <t>ルイジ</t>
    </rPh>
    <rPh sb="61" eb="63">
      <t>ダンタイ</t>
    </rPh>
    <rPh sb="63" eb="64">
      <t>ヒ</t>
    </rPh>
    <rPh sb="76" eb="78">
      <t>ルイジ</t>
    </rPh>
    <rPh sb="78" eb="80">
      <t>ダンタイ</t>
    </rPh>
    <rPh sb="80" eb="82">
      <t>ヘイキン</t>
    </rPh>
    <rPh sb="84" eb="85">
      <t>タカ</t>
    </rPh>
    <rPh sb="91" eb="93">
      <t>シセツ</t>
    </rPh>
    <rPh sb="93" eb="94">
      <t>トウ</t>
    </rPh>
    <rPh sb="95" eb="98">
      <t>ロウキュウカ</t>
    </rPh>
    <rPh sb="133" eb="135">
      <t>タイサク</t>
    </rPh>
    <rPh sb="136" eb="138">
      <t>シキン</t>
    </rPh>
    <rPh sb="139" eb="141">
      <t>ジュウブン</t>
    </rPh>
    <rPh sb="141" eb="142">
      <t>マワ</t>
    </rPh>
    <rPh sb="145" eb="148">
      <t>カノウセイ</t>
    </rPh>
    <rPh sb="149" eb="151">
      <t>シサ</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</si>
  <si>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</si>
  <si>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</si>
  <si>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</si>
  <si>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</si>
  <si>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</si>
  <si>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</si>
  <si>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は、H24:69.9%からH28:52.1%へ、実質公債費比率は、H24:12.3%からH28:10.4%へと年々改善している。要因としては、過去の大型事業債の償還終了や、宅地造成事業債の繰上償還等が挙げられる。しかしながら、類似団体に比べ実質公債費比率はいまだ高く(+0.4ポイント）、今後においても中期財政計画を基に起債抑制策など続ける必要がある。</t>
    <rPh sb="1" eb="3">
      <t>ホンシ</t>
    </rPh>
    <rPh sb="4" eb="6">
      <t>ショウライ</t>
    </rPh>
    <rPh sb="6" eb="8">
      <t>フタン</t>
    </rPh>
    <rPh sb="8" eb="10">
      <t>ヒリツ</t>
    </rPh>
    <rPh sb="34" eb="36">
      <t>ジッシツ</t>
    </rPh>
    <rPh sb="36" eb="39">
      <t>コウサイヒ</t>
    </rPh>
    <rPh sb="39" eb="41">
      <t>ヒリツ</t>
    </rPh>
    <rPh sb="65" eb="67">
      <t>ネンネン</t>
    </rPh>
    <rPh sb="67" eb="69">
      <t>カイゼン</t>
    </rPh>
    <rPh sb="74" eb="76">
      <t>ヨウイン</t>
    </rPh>
    <rPh sb="81" eb="83">
      <t>カコ</t>
    </rPh>
    <rPh sb="84" eb="86">
      <t>オオガタ</t>
    </rPh>
    <rPh sb="86" eb="88">
      <t>ジギョウ</t>
    </rPh>
    <rPh sb="88" eb="89">
      <t>サイ</t>
    </rPh>
    <rPh sb="90" eb="92">
      <t>ショウカン</t>
    </rPh>
    <rPh sb="92" eb="94">
      <t>シュウリョウ</t>
    </rPh>
    <rPh sb="96" eb="98">
      <t>タクチ</t>
    </rPh>
    <rPh sb="98" eb="100">
      <t>ゾウセイ</t>
    </rPh>
    <rPh sb="100" eb="102">
      <t>ジギョウ</t>
    </rPh>
    <rPh sb="102" eb="103">
      <t>サイ</t>
    </rPh>
    <rPh sb="104" eb="106">
      <t>クリアゲ</t>
    </rPh>
    <rPh sb="106" eb="108">
      <t>ショウカン</t>
    </rPh>
    <rPh sb="108" eb="109">
      <t>トウ</t>
    </rPh>
    <rPh sb="110" eb="111">
      <t>ア</t>
    </rPh>
    <rPh sb="123" eb="125">
      <t>ルイジ</t>
    </rPh>
    <rPh sb="125" eb="127">
      <t>ダンタイ</t>
    </rPh>
    <rPh sb="128" eb="129">
      <t>クラ</t>
    </rPh>
    <rPh sb="130" eb="132">
      <t>ジッシツ</t>
    </rPh>
    <rPh sb="132" eb="135">
      <t>コウサイヒ</t>
    </rPh>
    <rPh sb="135" eb="137">
      <t>ヒリツ</t>
    </rPh>
    <rPh sb="141" eb="142">
      <t>タカ</t>
    </rPh>
    <rPh sb="154" eb="156">
      <t>コンゴ</t>
    </rPh>
    <rPh sb="161" eb="163">
      <t>チュウキ</t>
    </rPh>
    <rPh sb="163" eb="165">
      <t>ザイセイ</t>
    </rPh>
    <rPh sb="165" eb="167">
      <t>ケイカク</t>
    </rPh>
    <rPh sb="168" eb="169">
      <t>モト</t>
    </rPh>
    <rPh sb="170" eb="172">
      <t>キサイ</t>
    </rPh>
    <rPh sb="172" eb="174">
      <t>ヨクセイ</t>
    </rPh>
    <rPh sb="174" eb="175">
      <t>サク</t>
    </rPh>
    <rPh sb="177" eb="178">
      <t>ツヅ</t>
    </rPh>
    <rPh sb="180" eb="182">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</si>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</sst>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65876</c:v>
                </c:pt>
              </c:numCache>
            </c:numRef>
          </c:val>
          <c:smooth val="0"/>
          <c:extLst>
            <c:ext xmlns:c16="http://schemas.microsoft.com/office/drawing/2014/chart" uri="{C3380CC4-5D6E-409C-BE32-E72D297353CC}">
              <c16:uniqueId val="{00000000-A9BA-428B-81D4-10067047F5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45269</c:v>
                </c:pt>
                <c:pt idx="1">
                  <c:v>66374</c:v>
                </c:pt>
                <c:pt idx="2">
                  <c:v>70830</c:v>
                </c:pt>
                <c:pt idx="3">
                  <c:v>46925</c:v>
                </c:pt>
                <c:pt idx="4">
                  <c:v>36866</c:v>
                </c:pt>
              </c:numCache>
            </c:numRef>
          </c:val>
          <c:smooth val="0"/>
          <c:extLst>
            <c:ext xmlns:c16="http://schemas.microsoft.com/office/drawing/2014/chart" uri="{C3380CC4-5D6E-409C-BE32-E72D297353CC}">
              <c16:uniqueId val="{00000001-A9BA-428B-81D4-10067047F56D}"/>
            </c:ext>
          </c:extLst>
        </c:ser>
        <c:dLbls>
          <c:showLegendKey val="0"/>
          <c:showVal val="0"/>
          <c:showCatName val="0"/>
          <c:showSerName val="0"/>
          <c:showPercent val="0"/>
          <c:showBubbleSize val="0"/>
        </c:dLbls>
        <c:marker val="1"/>
        <c:smooth val="0"/>
        <c:axId val="162179712"/>
        <c:axId val="162200192"/>
      </c:lineChart>
      <c:catAx>
        <c:axId val="16217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00192"/>
        <c:crosses val="autoZero"/>
        <c:auto val="1"/>
        <c:lblAlgn val="ctr"/>
        <c:lblOffset val="100"/>
        <c:tickLblSkip val="1"/>
        <c:tickMarkSkip val="1"/>
        <c:noMultiLvlLbl val="0"/>
      </c:catAx>
      <c:valAx>
        <c:axId val="1622001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7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4.12</c:v>
                </c:pt>
                <c:pt idx="1">
                  <c:v>7.37</c:v>
                </c:pt>
                <c:pt idx="2">
                  <c:v>6.92</c:v>
                </c:pt>
                <c:pt idx="3">
                  <c:v>8.8000000000000007</c:v>
                </c:pt>
                <c:pt idx="4">
                  <c:v>10.94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17.62</c:v>
                </c:pt>
                <c:pt idx="1">
                  <c:v>17.920000000000002</c:v>
                </c:pt>
                <c:pt idx="2">
                  <c:v>18.260000000000002</c:v>
                </c:pt>
                <c:pt idx="3">
                  <c:v>18.12</c:v>
                </c:pt>
                <c:pt idx="4">
                  <c:v>14.99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168"/>
        <c:axId val="902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-2.17</c:v>
                </c:pt>
                <c:pt idx="1">
                  <c:v>3.37</c:v>
                </c:pt>
                <c:pt idx="2">
                  <c:v>-0.17</c:v>
                </c:pt>
                <c:pt idx="3">
                  <c:v>2.04</c:v>
                </c:pt>
                <c:pt idx="4">
                  <c:v>-1.31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168"/>
        <c:axId val="90249472"/>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472"/>
        <c:crosses val="autoZero"/>
        <c:auto val="1"/>
        <c:lblAlgn val="ctr"/>
        <c:lblOffset val="100"/>
        <c:tickLblSkip val="1"/>
        <c:tickMarkSkip val="1"/>
        <c:noMultiLvlLbl val="0"/>
      </c:catAx>
      <c:valAx>
        <c:axId val="902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0.1</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0.49</c:v>
                </c:pt>
                <c:pt idx="4">
                  <c:v>#N/A</c:v>
                </c:pt>
                <c:pt idx="5">
                  <c:v>0.37</c:v>
                </c:pt>
                <c:pt idx="6">
                  <c:v>#N/A</c:v>
                </c:pt>
                <c:pt idx="7">
                  <c:v>0.41</c:v>
                </c:pt>
                <c:pt idx="8">
                  <c:v>#N/A</c:v>
                </c:pt>
                <c:pt idx="9">
                  <c:v>0.22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0.76</c:v>
                </c:pt>
                <c:pt idx="4">
                  <c:v>#N/A</c:v>
                </c:pt>
                <c:pt idx="5">
                  <c:v>0.27</c:v>
                </c:pt>
                <c:pt idx="6">
                  <c:v>#N/A</c:v>
                </c:pt>
                <c:pt idx="7">
                  <c:v>1.69</c:v>
                </c:pt>
                <c:pt idx="8">
                  <c:v>#N/A</c:v>
                </c:pt>
                <c:pt idx="9">
                  <c:v>1.76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c:v>
                </c:pt>
                <c:pt idx="2">
                  <c:v>#N/A</c:v>
                </c:pt>
                <c:pt idx="3">
                  <c:v>2.0299999999999998</c:v>
                </c:pt>
                <c:pt idx="4">
                  <c:v>#N/A</c:v>
                </c:pt>
                <c:pt idx="5">
                  <c:v>2.2999999999999998</c:v>
                </c:pt>
                <c:pt idx="6">
                  <c:v>#N/A</c:v>
                </c:pt>
                <c:pt idx="7">
                  <c:v>3.37</c:v>
                </c:pt>
                <c:pt idx="8">
                  <c:v>#N/A</c:v>
                </c:pt>
                <c:pt idx="9">
                  <c:v>2.0699999999999998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3.32</c:v>
                </c:pt>
                <c:pt idx="2">
                  <c:v>#N/A</c:v>
                </c:pt>
                <c:pt idx="3">
                  <c:v>4.1500000000000004</c:v>
                </c:pt>
                <c:pt idx="4">
                  <c:v>#N/A</c:v>
                </c:pt>
                <c:pt idx="5">
                  <c:v>4.75</c:v>
                </c:pt>
                <c:pt idx="6">
                  <c:v>#N/A</c:v>
                </c:pt>
                <c:pt idx="7">
                  <c:v>4.63</c:v>
                </c:pt>
                <c:pt idx="8">
                  <c:v>#N/A</c:v>
                </c:pt>
                <c:pt idx="9">
                  <c:v>4.93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4.0999999999999996</c:v>
                </c:pt>
                <c:pt idx="2">
                  <c:v>#N/A</c:v>
                </c:pt>
                <c:pt idx="3">
                  <c:v>7.35</c:v>
                </c:pt>
                <c:pt idx="4">
                  <c:v>#N/A</c:v>
                </c:pt>
                <c:pt idx="5">
                  <c:v>6.9</c:v>
                </c:pt>
                <c:pt idx="6">
                  <c:v>#N/A</c:v>
                </c:pt>
                <c:pt idx="7">
                  <c:v>8.76</c:v>
                </c:pt>
                <c:pt idx="8">
                  <c:v>#N/A</c:v>
                </c:pt>
                <c:pt idx="9">
                  <c:v>10.92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0304"/>
        <c:axId val="148464384"/>
      </c:barChart>
      <c:catAx>
        <c:axId val="148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384"/>
        <c:crosses val="autoZero"/>
        <c:auto val="1"/>
        <c:lblAlgn val="ctr"/>
        <c:lblOffset val="100"/>
        <c:tickLblSkip val="1"/>
        <c:tickMarkSkip val="1"/>
        <c:noMultiLvlLbl val="0"/>
      </c:catAx>
      <c:valAx>
        <c:axId val="14846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1228</c:v>
                </c:pt>
                <c:pt idx="5">
                  <c:v>1185</c:v>
                </c:pt>
                <c:pt idx="8">
                  <c:v>1234</c:v>
                </c:pt>
                <c:pt idx="11">
                  <c:v>1202</c:v>
                </c:pt>
                <c:pt idx="14">
                  <c:v>1163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159</c:v>
                </c:pt>
                <c:pt idx="3">
                  <c:v>111</c:v>
                </c:pt>
                <c:pt idx="6">
                  <c:v>166</c:v>
                </c:pt>
                <c:pt idx="9">
                  <c:v>112</c:v>
                </c:pt>
                <c:pt idx="12">
                  <c:v>163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38</c:v>
                </c:pt>
                <c:pt idx="6">
                  <c:v>39</c:v>
                </c:pt>
                <c:pt idx="9">
                  <c:v>43</c:v>
                </c:pt>
                <c:pt idx="12">
                  <c:v>38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453</c:v>
                </c:pt>
                <c:pt idx="3">
                  <c:v>487</c:v>
                </c:pt>
                <c:pt idx="6">
                  <c:v>519</c:v>
                </c:pt>
                <c:pt idx="9">
                  <c:v>460</c:v>
                </c:pt>
                <c:pt idx="12">
                  <c:v>421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1331</c:v>
                </c:pt>
                <c:pt idx="3">
                  <c:v>1325</c:v>
                </c:pt>
                <c:pt idx="6">
                  <c:v>1307</c:v>
                </c:pt>
                <c:pt idx="9">
                  <c:v>1233</c:v>
                </c:pt>
                <c:pt idx="12">
                  <c:v>1200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509760"/>
        <c:axId val="16151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808</c:v>
                </c:pt>
                <c:pt idx="2">
                  <c:v>#N/A</c:v>
                </c:pt>
                <c:pt idx="3">
                  <c:v>#N/A</c:v>
                </c:pt>
                <c:pt idx="4">
                  <c:v>776</c:v>
                </c:pt>
                <c:pt idx="5">
                  <c:v>#N/A</c:v>
                </c:pt>
                <c:pt idx="6">
                  <c:v>#N/A</c:v>
                </c:pt>
                <c:pt idx="7">
                  <c:v>797</c:v>
                </c:pt>
                <c:pt idx="8">
                  <c:v>#N/A</c:v>
                </c:pt>
                <c:pt idx="9">
                  <c:v>#N/A</c:v>
                </c:pt>
                <c:pt idx="10">
                  <c:v>646</c:v>
                </c:pt>
                <c:pt idx="11">
                  <c:v>#N/A</c:v>
                </c:pt>
                <c:pt idx="12">
                  <c:v>#N/A</c:v>
                </c:pt>
                <c:pt idx="13">
                  <c:v>659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509760"/>
        <c:axId val="161512832"/>
      </c:lineChart>
      <c:catAx>
        <c:axId val="1615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12832"/>
        <c:crosses val="autoZero"/>
        <c:auto val="1"/>
        <c:lblAlgn val="ctr"/>
        <c:lblOffset val="100"/>
        <c:tickLblSkip val="1"/>
        <c:tickMarkSkip val="1"/>
        <c:noMultiLvlLbl val="0"/>
      </c:catAx>
      <c:valAx>
        <c:axId val="16151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10551</c:v>
                </c:pt>
                <c:pt idx="5">
                  <c:v>10789</c:v>
                </c:pt>
                <c:pt idx="8">
                  <c:v>10801</c:v>
                </c:pt>
                <c:pt idx="11">
                  <c:v>10737</c:v>
                </c:pt>
                <c:pt idx="14">
                  <c:v>10588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1917</c:v>
                </c:pt>
                <c:pt idx="5">
                  <c:v>1780</c:v>
                </c:pt>
                <c:pt idx="8">
                  <c:v>1654</c:v>
                </c:pt>
                <c:pt idx="11">
                  <c:v>1583</c:v>
                </c:pt>
                <c:pt idx="14">
                  <c:v>1548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2564</c:v>
                </c:pt>
                <c:pt idx="5">
                  <c:v>2661</c:v>
                </c:pt>
                <c:pt idx="8">
                  <c:v>2696</c:v>
                </c:pt>
                <c:pt idx="11">
                  <c:v>2709</c:v>
                </c:pt>
                <c:pt idx="14">
                  <c:v>2900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2628</c:v>
                </c:pt>
                <c:pt idx="3">
                  <c:v>2537</c:v>
                </c:pt>
                <c:pt idx="6">
                  <c:v>2403</c:v>
                </c:pt>
                <c:pt idx="9">
                  <c:v>2284</c:v>
                </c:pt>
                <c:pt idx="12">
                  <c:v>2234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355</c:v>
                </c:pt>
                <c:pt idx="3">
                  <c:v>320</c:v>
                </c:pt>
                <c:pt idx="6">
                  <c:v>318</c:v>
                </c:pt>
                <c:pt idx="9">
                  <c:v>279</c:v>
                </c:pt>
                <c:pt idx="12">
                  <c:v>260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4930</c:v>
                </c:pt>
                <c:pt idx="3">
                  <c:v>4802</c:v>
                </c:pt>
                <c:pt idx="6">
                  <c:v>4519</c:v>
                </c:pt>
                <c:pt idx="9">
                  <c:v>4224</c:v>
                </c:pt>
                <c:pt idx="12">
                  <c:v>3837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13</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11800</c:v>
                </c:pt>
                <c:pt idx="3">
                  <c:v>12054</c:v>
                </c:pt>
                <c:pt idx="6">
                  <c:v>12262</c:v>
                </c:pt>
                <c:pt idx="9">
                  <c:v>12336</c:v>
                </c:pt>
                <c:pt idx="12">
                  <c:v>12198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656832"/>
        <c:axId val="16165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4721</c:v>
                </c:pt>
                <c:pt idx="2">
                  <c:v>#N/A</c:v>
                </c:pt>
                <c:pt idx="3">
                  <c:v>#N/A</c:v>
                </c:pt>
                <c:pt idx="4">
                  <c:v>4495</c:v>
                </c:pt>
                <c:pt idx="5">
                  <c:v>#N/A</c:v>
                </c:pt>
                <c:pt idx="6">
                  <c:v>#N/A</c:v>
                </c:pt>
                <c:pt idx="7">
                  <c:v>4351</c:v>
                </c:pt>
                <c:pt idx="8">
                  <c:v>#N/A</c:v>
                </c:pt>
                <c:pt idx="9">
                  <c:v>#N/A</c:v>
                </c:pt>
                <c:pt idx="10">
                  <c:v>4093</c:v>
                </c:pt>
                <c:pt idx="11">
                  <c:v>#N/A</c:v>
                </c:pt>
                <c:pt idx="12">
                  <c:v>#N/A</c:v>
                </c:pt>
                <c:pt idx="13">
                  <c:v>3493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656832"/>
        <c:axId val="161659136"/>
      </c:lineChart>
      <c:catAx>
        <c:axId val="1616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59136"/>
        <c:crosses val="autoZero"/>
        <c:auto val="1"/>
        <c:lblAlgn val="ctr"/>
        <c:lblOffset val="100"/>
        <c:tickLblSkip val="1"/>
        <c:tickMarkSkip val="1"/>
        <c:noMultiLvlLbl val="0"/>
      </c:catAx>
      <c:valAx>
        <c:axId val="1616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{E6EF7D4E-9A1A-4511-AC34-C0F17B58B9D3}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739-423C-9095-0CFE2DE8C09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{ECA4139B-2F4B-43F9-BDB3-9374007DAD80}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739-423C-9095-0CFE2DE8C09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{08D8EFE8-9F01-48F8-92AD-3D85BBBEB2E4}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739-423C-9095-0CFE2DE8C09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{95571418-8042-463F-92BF-42B194941218}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739-423C-9095-0CFE2DE8C09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{00594BFC-6C6B-4D32-BECE-22E9346B0C83}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739-423C-9095-0CFE2DE8C0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60.4</c:v>
                </c:pt>
              </c:numCache>
            </c:numRef>
          </c:yVal>
          <c:smooth val="0"/>
          <c:extLst>
            <c:ext xmlns:c16="http://schemas.microsoft.com/office/drawing/2014/chart" uri="{C3380CC4-5D6E-409C-BE32-E72D297353CC}">
              <c16:uniqueId val="{00000005-1739-423C-9095-0CFE2DE8C09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{B7DE9536-2CDC-4CF6-AF56-89224F4BD503}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739-423C-9095-0CFE2DE8C09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{081358ED-3977-407D-AEDC-BF4C8F679D34}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739-423C-9095-0CFE2DE8C09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{1DD57F80-58D8-43CD-9A18-67F05A16FDA8}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739-423C-9095-0CFE2DE8C09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{DDA47F3D-F9BD-409B-85E5-597C9357DDC3}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739-423C-9095-0CFE2DE8C09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{7EE3779D-81B0-402A-B311-FD190C5BDEF1}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739-423C-9095-0CFE2DE8C0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58.4</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1739-423C-9095-0CFE2DE8C09E}"/>
            </c:ext>
          </c:extLst>
        </c:ser>
        <c:dLbls>
          <c:showLegendKey val="0"/>
          <c:showVal val="0"/>
          <c:showCatName val="0"/>
          <c:showSerName val="0"/>
          <c:showPercent val="0"/>
          <c:showBubbleSize val="0"/>
        </c:dLbls>
        <c:axId val="86142976"/>
        <c:axId val="86144896"/>
      </c:scatterChart>
      <c:valAx>
        <c:axId val="86142976"/>
        <c:scaling>
          <c:orientation val="minMax"/>
          <c:max val="59.1"/>
          <c:min val="58.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44896"/>
        <c:crosses val="autoZero"/>
        <c:crossBetween val="midCat"/>
      </c:valAx>
      <c:valAx>
        <c:axId val="86144896"/>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42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{F49D6ACB-BEE1-4C1F-B8C9-1CEA97E90646}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5EF-4A02-823D-D496566B064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{3D5A1A61-2ABD-4715-A97B-54FC9FB358A7}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5EF-4A02-823D-D496566B064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{12D9C562-9DB5-43AF-B88C-AACBC2A8F18E}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5EF-4A02-823D-D496566B064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{CFFE0DEC-1108-4E6F-955F-3633D6B3ACCF}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5EF-4A02-823D-D496566B064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{9B3ED35E-B6C3-4ED6-9A40-5EF60085702E}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5EF-4A02-823D-D496566B06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12.2</c:v>
                </c:pt>
                <c:pt idx="2">
                  <c:v>11.8</c:v>
                </c:pt>
                <c:pt idx="3">
                  <c:v>11</c:v>
                </c:pt>
                <c:pt idx="4">
                  <c:v>10.4</c:v>
                </c:pt>
              </c:numCache>
            </c:numRef>
          </c:xVal>
          <c:yVal>
            <c:numRef>
              <c:f>公会計指標分析・財政指標組合せ分析表!$K$73:$O$73</c:f>
              <c:numCache>
                <c:formatCode>#,##0.0;"▲ "#,##0.0</c:formatCode>
                <c:ptCount val="5"/>
                <c:pt idx="0">
                  <c:v>69.900000000000006</c:v>
                </c:pt>
                <c:pt idx="1">
                  <c:v>67</c:v>
                </c:pt>
                <c:pt idx="2">
                  <c:v>65.599999999999994</c:v>
                </c:pt>
                <c:pt idx="3">
                  <c:v>60.4</c:v>
                </c:pt>
                <c:pt idx="4">
                  <c:v>52.1</c:v>
                </c:pt>
              </c:numCache>
            </c:numRef>
          </c:yVal>
          <c:smooth val="0"/>
          <c:extLst>
            <c:ext xmlns:c16="http://schemas.microsoft.com/office/drawing/2014/chart" uri="{C3380CC4-5D6E-409C-BE32-E72D297353CC}">
              <c16:uniqueId val="{00000005-25EF-4A02-823D-D496566B064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{E3948A65-A84A-4CC8-A09E-DFE0C475B229}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5EF-4A02-823D-D496566B064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{EDC03B01-3902-4805-B325-28F0F2B7029F}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5EF-4A02-823D-D496566B064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{3D936E1F-6D97-4C3A-915C-049A47E1F9BC}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5EF-4A02-823D-D496566B064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{407A7836-ED72-4152-B512-B7AB4B613761}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5EF-4A02-823D-D496566B064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{65B0A397-1F24-4C61-9297-F75D07472D62}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5EF-4A02-823D-D496566B06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52.3</c:v>
                </c:pt>
              </c:numCache>
            </c:numRef>
          </c:yVal>
          <c:smooth val="0"/>
          <c:extLst>
            <c:ext xmlns:c16="http://schemas.microsoft.com/office/drawing/2014/chart" uri="{C3380CC4-5D6E-409C-BE32-E72D297353CC}">
              <c16:uniqueId val="{0000000B-25EF-4A02-823D-D496566B064D}"/>
            </c:ext>
          </c:extLst>
        </c:ser>
        <c:dLbls>
          <c:showLegendKey val="0"/>
          <c:showVal val="0"/>
          <c:showCatName val="0"/>
          <c:showSerName val="0"/>
          <c:showPercent val="0"/>
          <c:showBubbleSize val="0"/>
        </c:dLbls>
        <c:axId val="86220160"/>
        <c:axId val="86222336"/>
      </c:scatterChart>
      <c:valAx>
        <c:axId val="86220160"/>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222336"/>
        <c:crosses val="autoZero"/>
        <c:crossBetween val="midCat"/>
      </c:valAx>
      <c:valAx>
        <c:axId val="86222336"/>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220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年度においては、起債残高の減少に伴い、元利償還金に係る経費が減少した。</a:t>
          </a:r>
          <a:endParaRPr lang="ja-JP" altLang="ja-JP" sz="1400">
            <a:effectLst/>
          </a:endParaRPr>
        </a:p>
        <a:p>
          <a:r>
            <a:rPr kumimoji="1" lang="ja-JP" altLang="ja-JP" sz="1100">
              <a:solidFill>
                <a:schemeClr val="dk1"/>
              </a:solidFill>
              <a:effectLst/>
              <a:latin typeface="+mn-lt"/>
              <a:ea typeface="+mn-ea"/>
              <a:cs typeface="+mn-cs"/>
            </a:rPr>
            <a:t>しかし、片岡地区市街地整備事業や学校耐震化改修等の大型公共事業に係る起債の据置期間経過による元金償還の開始により、元利償還金は今後増加していくものと思われる。</a:t>
          </a:r>
          <a:endParaRPr lang="ja-JP" altLang="ja-JP" sz="1400">
            <a:effectLst/>
          </a:endParaRPr>
        </a:p>
        <a:p>
          <a:r>
            <a:rPr kumimoji="1" lang="ja-JP" altLang="ja-JP" sz="1100">
              <a:solidFill>
                <a:schemeClr val="dk1"/>
              </a:solidFill>
              <a:effectLst/>
              <a:latin typeface="+mn-lt"/>
              <a:ea typeface="+mn-ea"/>
              <a:cs typeface="+mn-cs"/>
            </a:rPr>
            <a:t>また、塩谷広域行政組合において次期環境施設の建設が予定されていることから、組合等が起こした地方債の元利償還金に対する負担金の増額も予想される。</a:t>
          </a:r>
          <a:endParaRPr lang="ja-JP" altLang="ja-JP" sz="1400">
            <a:effectLst/>
          </a:endParaRPr>
        </a:p>
        <a:p>
          <a:r>
            <a:rPr kumimoji="1" lang="ja-JP" altLang="ja-JP" sz="1100">
              <a:solidFill>
                <a:schemeClr val="dk1"/>
              </a:solidFill>
              <a:effectLst/>
              <a:latin typeface="+mn-lt"/>
              <a:ea typeface="+mn-ea"/>
              <a:cs typeface="+mn-cs"/>
            </a:rPr>
            <a:t>起債に関しては、財源措置のある有利な借り入れを積極的に活用し、後年に対して過度な財政負担とならないよう努めていく。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将来負担額については、今後も老朽公共施設の維持や改修等の起債を財源とした事業が見込まれ、地方債の現在高は増加傾向となる見込みである。</a:t>
          </a:r>
          <a:endParaRPr lang="ja-JP" altLang="ja-JP" sz="1400">
            <a:effectLst/>
          </a:endParaRPr>
        </a:p>
        <a:p>
          <a:r>
            <a:rPr kumimoji="1" lang="ja-JP" altLang="ja-JP" sz="1100">
              <a:solidFill>
                <a:schemeClr val="dk1"/>
              </a:solidFill>
              <a:effectLst/>
              <a:latin typeface="+mn-lt"/>
              <a:ea typeface="+mn-ea"/>
              <a:cs typeface="+mn-cs"/>
            </a:rPr>
            <a:t>また、塩谷広域行政組合の次期環境施設建設が始まれば、負担金の更なる増加が予想される。</a:t>
          </a:r>
          <a:endParaRPr lang="ja-JP" altLang="ja-JP" sz="1400">
            <a:effectLst/>
          </a:endParaRPr>
        </a:p>
        <a:p>
          <a:r>
            <a:rPr kumimoji="1" lang="ja-JP" altLang="ja-JP" sz="1100">
              <a:solidFill>
                <a:schemeClr val="dk1"/>
              </a:solidFill>
              <a:effectLst/>
              <a:latin typeface="+mn-lt"/>
              <a:ea typeface="+mn-ea"/>
              <a:cs typeface="+mn-cs"/>
            </a:rPr>
            <a:t>退職手当負担金については、職員数の削減により</a:t>
          </a:r>
          <a:r>
            <a:rPr kumimoji="1" lang="ja-JP" altLang="en-US" sz="1100">
              <a:solidFill>
                <a:schemeClr val="dk1"/>
              </a:solidFill>
              <a:effectLst/>
              <a:latin typeface="+mn-lt"/>
              <a:ea typeface="+mn-ea"/>
              <a:cs typeface="+mn-cs"/>
            </a:rPr>
            <a:t>、ここ数年は</a:t>
          </a:r>
          <a:r>
            <a:rPr kumimoji="1" lang="ja-JP" altLang="ja-JP" sz="1100">
              <a:solidFill>
                <a:schemeClr val="dk1"/>
              </a:solidFill>
              <a:effectLst/>
              <a:latin typeface="+mn-lt"/>
              <a:ea typeface="+mn-ea"/>
              <a:cs typeface="+mn-cs"/>
            </a:rPr>
            <a:t>横這い傾向となる見込みである。</a:t>
          </a:r>
          <a:endParaRPr lang="ja-JP" altLang="ja-JP" sz="1400">
            <a:effectLst/>
          </a:endParaRPr>
        </a:p>
        <a:p>
          <a:r>
            <a:rPr kumimoji="1" lang="ja-JP" altLang="ja-JP" sz="1100">
              <a:solidFill>
                <a:schemeClr val="dk1"/>
              </a:solidFill>
              <a:effectLst/>
              <a:latin typeface="+mn-lt"/>
              <a:ea typeface="+mn-ea"/>
              <a:cs typeface="+mn-cs"/>
            </a:rPr>
            <a:t>一方の充当可能財源であるが、ふるさと納税等の新たな自主財源を開拓し、取り組んでいるところである。</a:t>
          </a:r>
          <a:endParaRPr lang="ja-JP" altLang="ja-JP" sz="1400">
            <a:effectLst/>
          </a:endParaRPr>
        </a:p>
        <a:p>
          <a:r>
            <a:rPr kumimoji="1" lang="ja-JP" altLang="ja-JP" sz="1100">
              <a:solidFill>
                <a:schemeClr val="dk1"/>
              </a:solidFill>
              <a:effectLst/>
              <a:latin typeface="+mn-lt"/>
              <a:ea typeface="+mn-ea"/>
              <a:cs typeface="+mn-cs"/>
            </a:rPr>
            <a:t>今後増加が予想される将来負担額に対しては、実施事業の適正化を図り、自主財源の確保に努め、有利な借り入れや基金の有効活用等により後年を見通した健全な財政運営に努めていく。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本市の平成２７年度における有形固定資産減価償却率は</a:t>
          </a:r>
          <a:r>
            <a:rPr kumimoji="1" lang="en-US" altLang="ja-JP" sz="1100">
              <a:latin typeface="ＭＳ Ｐゴシック"/>
            </a:rPr>
            <a:t>59.0%</a:t>
          </a:r>
          <a:r>
            <a:rPr kumimoji="1" lang="ja-JP" altLang="en-US" sz="1100">
              <a:latin typeface="ＭＳ Ｐゴシック"/>
            </a:rPr>
            <a:t>であり、類似団体に比べ</a:t>
          </a:r>
          <a:r>
            <a:rPr kumimoji="1" lang="en-US" altLang="ja-JP" sz="1100">
              <a:latin typeface="ＭＳ Ｐゴシック"/>
            </a:rPr>
            <a:t>0.6</a:t>
          </a:r>
          <a:r>
            <a:rPr kumimoji="1" lang="ja-JP" altLang="en-US" sz="1100">
              <a:latin typeface="ＭＳ Ｐゴシック"/>
            </a:rPr>
            <a:t>ポイント高い。</a:t>
          </a:r>
          <a:endParaRPr kumimoji="1" lang="en-US" altLang="ja-JP" sz="1100">
            <a:latin typeface="ＭＳ Ｐゴシック"/>
          </a:endParaRPr>
        </a:p>
        <a:p>
          <a:r>
            <a:rPr kumimoji="1" lang="ja-JP" altLang="en-US" sz="1100">
              <a:latin typeface="ＭＳ Ｐゴシック"/>
            </a:rPr>
            <a:t>これは、公共施設等の老朽化が進行していることを示しており、利用者の安全確保の観点から、施設更新を進める必要があることを示している。</a:t>
          </a:r>
          <a:endParaRPr kumimoji="1" lang="en-US" altLang="ja-JP" sz="1100">
            <a:latin typeface="ＭＳ Ｐゴシック"/>
          </a:endParaRPr>
        </a:p>
        <a:p>
          <a:r>
            <a:rPr kumimoji="1" lang="ja-JP" altLang="en-US" sz="1100">
              <a:latin typeface="ＭＳ Ｐゴシック"/>
            </a:rPr>
            <a:t>　本市においては平成２８年度に公共施設等総合管理計画、平成２９年度に同再配置計画を作成してあり、今後はこの計画に沿って施設等のマネジメントを進めることになる。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97790</xdr:rowOff>
    </xdr:from>
    <xdr:to>
      <xdr:col>3</xdr:col>
      <xdr:colOff>511175</xdr:colOff>
      <xdr:row>29</xdr:row>
      <xdr:rowOff>27940</xdr:rowOff>
    </xdr:to>
    <xdr:sp macro="" textlink="">
      <xdr:nvSpPr>
        <xdr:cNvPr id="71" name="フローチャート : 判断 70"/>
        <xdr:cNvSpPr/>
      </xdr:nvSpPr>
      <xdr:spPr>
        <a:xfrm>
          <a:off x="4000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77" name="円/楕円 76"/>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19067</xdr:rowOff>
    </xdr:from>
    <xdr:ext cx="405111" cy="259045"/>
    <xdr:sp macro="" textlink="">
      <xdr:nvSpPr>
        <xdr:cNvPr id="78" name="n_1aveValue有形固定資産減価償却率"/>
        <xdr:cNvSpPr txBox="1"/>
      </xdr:nvSpPr>
      <xdr:spPr>
        <a:xfrm>
          <a:off x="3836043"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79"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100838</xdr:rowOff>
    </xdr:from>
    <xdr:to>
      <xdr:col>5</xdr:col>
      <xdr:colOff>409575</xdr:colOff>
      <xdr:row>34</xdr:row>
      <xdr:rowOff>30988</xdr:rowOff>
    </xdr:to>
    <xdr:sp macro="" textlink="">
      <xdr:nvSpPr>
        <xdr:cNvPr id="61" name="フローチャート : 判断 60"/>
        <xdr:cNvSpPr/>
      </xdr:nvSpPr>
      <xdr:spPr>
        <a:xfrm>
          <a:off x="3746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144272</xdr:rowOff>
    </xdr:from>
    <xdr:to>
      <xdr:col>5</xdr:col>
      <xdr:colOff>409575</xdr:colOff>
      <xdr:row>34</xdr:row>
      <xdr:rowOff>74422</xdr:rowOff>
    </xdr:to>
    <xdr:sp macro="" textlink="">
      <xdr:nvSpPr>
        <xdr:cNvPr id="67" name="円/楕円 66"/>
        <xdr:cNvSpPr/>
      </xdr:nvSpPr>
      <xdr:spPr>
        <a:xfrm>
          <a:off x="3746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47515</xdr:rowOff>
    </xdr:from>
    <xdr:ext cx="405111" cy="259045"/>
    <xdr:sp macro="" textlink="">
      <xdr:nvSpPr>
        <xdr:cNvPr id="68" name="n_1aveValue【道路】&#10;有形固定資産減価償却率"/>
        <xdr:cNvSpPr txBox="1"/>
      </xdr:nvSpPr>
      <xdr:spPr>
        <a:xfrm>
          <a:off x="3582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65549</xdr:rowOff>
    </xdr:from>
    <xdr:ext cx="405111" cy="259045"/>
    <xdr:sp macro="" textlink="">
      <xdr:nvSpPr>
        <xdr:cNvPr id="69" name="n_1mainValue【道路】&#10;有形固定資産減価償却率"/>
        <xdr:cNvSpPr txBox="1"/>
      </xdr:nvSpPr>
      <xdr:spPr>
        <a:xfrm>
          <a:off x="3582043" y="589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30155</xdr:rowOff>
    </xdr:from>
    <xdr:to>
      <xdr:col>14</xdr:col>
      <xdr:colOff>79375</xdr:colOff>
      <xdr:row>36</xdr:row>
      <xdr:rowOff>131755</xdr:rowOff>
    </xdr:to>
    <xdr:sp macro="" textlink="">
      <xdr:nvSpPr>
        <xdr:cNvPr id="99" name="フローチャート : 判断 98"/>
        <xdr:cNvSpPr/>
      </xdr:nvSpPr>
      <xdr:spPr>
        <a:xfrm>
          <a:off x="9588500" y="62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130328</xdr:rowOff>
    </xdr:from>
    <xdr:to>
      <xdr:col>14</xdr:col>
      <xdr:colOff>79375</xdr:colOff>
      <xdr:row>40</xdr:row>
      <xdr:rowOff>60478</xdr:rowOff>
    </xdr:to>
    <xdr:sp macro="" textlink="">
      <xdr:nvSpPr>
        <xdr:cNvPr id="105" name="円/楕円 104"/>
        <xdr:cNvSpPr/>
      </xdr:nvSpPr>
      <xdr:spPr>
        <a:xfrm>
          <a:off x="9588500" y="6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148282</xdr:rowOff>
    </xdr:from>
    <xdr:ext cx="534377" cy="259045"/>
    <xdr:sp macro="" textlink="">
      <xdr:nvSpPr>
        <xdr:cNvPr id="106" name="n_1aveValue【道路】&#10;一人当たり延長"/>
        <xdr:cNvSpPr txBox="1"/>
      </xdr:nvSpPr>
      <xdr:spPr>
        <a:xfrm>
          <a:off x="9359410" y="59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29.896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51605</xdr:rowOff>
    </xdr:from>
    <xdr:ext cx="534377" cy="259045"/>
    <xdr:sp macro="" textlink="">
      <xdr:nvSpPr>
        <xdr:cNvPr id="107" name="n_1mainValue【道路】&#10;一人当たり延長"/>
        <xdr:cNvSpPr txBox="1"/>
      </xdr:nvSpPr>
      <xdr:spPr>
        <a:xfrm>
          <a:off x="9359410" y="6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5"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6" name="フローチャート : 判断 135"/>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77216</xdr:rowOff>
    </xdr:from>
    <xdr:to>
      <xdr:col>5</xdr:col>
      <xdr:colOff>409575</xdr:colOff>
      <xdr:row>59</xdr:row>
      <xdr:rowOff>7366</xdr:rowOff>
    </xdr:to>
    <xdr:sp macro="" textlink="">
      <xdr:nvSpPr>
        <xdr:cNvPr id="137" name="フローチャート : 判断 136"/>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3" name="円/楕円 14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23893</xdr:rowOff>
    </xdr:from>
    <xdr:ext cx="405111" cy="259045"/>
    <xdr:sp macro="" textlink="">
      <xdr:nvSpPr>
        <xdr:cNvPr id="144" name="n_1aveValue【橋りょう・トンネル】&#10;有形固定資産減価償却率"/>
        <xdr:cNvSpPr txBox="1"/>
      </xdr:nvSpPr>
      <xdr:spPr>
        <a:xfrm>
          <a:off x="3582043"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133367</xdr:rowOff>
    </xdr:from>
    <xdr:ext cx="405111" cy="259045"/>
    <xdr:sp macro="" textlink="">
      <xdr:nvSpPr>
        <xdr:cNvPr id="145" name="n_1mainValue【橋りょう・トンネル】&#10;有形固定資産減価償却率"/>
        <xdr:cNvSpPr txBox="1"/>
      </xdr:nvSpPr>
      <xdr:spPr>
        <a:xfrm>
          <a:off x="3582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170755</xdr:rowOff>
    </xdr:from>
    <xdr:ext cx="599010" cy="259045"/>
    <xdr:sp macro="" textlink="">
      <xdr:nvSpPr>
        <xdr:cNvPr id="171" name="【橋りょう・トンネル】&#10;一人当たり有形固定資産（償却資産）額平均値テキスト"/>
        <xdr:cNvSpPr txBox="1"/>
      </xdr:nvSpPr>
      <xdr:spPr>
        <a:xfrm>
          <a:off x="10566400" y="10114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20878</xdr:rowOff>
    </xdr:from>
    <xdr:to>
      <xdr:col>15</xdr:col>
      <xdr:colOff>231775</xdr:colOff>
      <xdr:row>59</xdr:row>
      <xdr:rowOff>122478</xdr:rowOff>
    </xdr:to>
    <xdr:sp macro="" textlink="">
      <xdr:nvSpPr>
        <xdr:cNvPr id="172" name="フローチャート : 判断 171"/>
        <xdr:cNvSpPr/>
      </xdr:nvSpPr>
      <xdr:spPr>
        <a:xfrm>
          <a:off x="10426700" y="10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50253</xdr:rowOff>
    </xdr:from>
    <xdr:to>
      <xdr:col>14</xdr:col>
      <xdr:colOff>79375</xdr:colOff>
      <xdr:row>57</xdr:row>
      <xdr:rowOff>151853</xdr:rowOff>
    </xdr:to>
    <xdr:sp macro="" textlink="">
      <xdr:nvSpPr>
        <xdr:cNvPr id="173" name="フローチャート : 判断 172"/>
        <xdr:cNvSpPr/>
      </xdr:nvSpPr>
      <xdr:spPr>
        <a:xfrm>
          <a:off x="9588500" y="98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86806</xdr:rowOff>
    </xdr:from>
    <xdr:to>
      <xdr:col>14</xdr:col>
      <xdr:colOff>79375</xdr:colOff>
      <xdr:row>57</xdr:row>
      <xdr:rowOff>16956</xdr:rowOff>
    </xdr:to>
    <xdr:sp macro="" textlink="">
      <xdr:nvSpPr>
        <xdr:cNvPr id="179" name="円/楕円 178"/>
        <xdr:cNvSpPr/>
      </xdr:nvSpPr>
      <xdr:spPr>
        <a:xfrm>
          <a:off x="9588500" y="96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142980</xdr:rowOff>
    </xdr:from>
    <xdr:ext cx="599010" cy="259045"/>
    <xdr:sp macro="" textlink="">
      <xdr:nvSpPr>
        <xdr:cNvPr id="180" name="n_1aveValue【橋りょう・トンネル】&#10;一人当たり有形固定資産（償却資産）額"/>
        <xdr:cNvSpPr txBox="1"/>
      </xdr:nvSpPr>
      <xdr:spPr>
        <a:xfrm>
          <a:off x="9327094" y="99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33483</xdr:rowOff>
    </xdr:from>
    <xdr:ext cx="599010" cy="259045"/>
    <xdr:sp macro="" textlink="">
      <xdr:nvSpPr>
        <xdr:cNvPr id="181" name="n_1mainValue【橋りょう・トンネル】&#10;一人当たり有形固定資産（償却資産）額"/>
        <xdr:cNvSpPr txBox="1"/>
      </xdr:nvSpPr>
      <xdr:spPr>
        <a:xfrm>
          <a:off x="9327094" y="94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82550</xdr:rowOff>
    </xdr:from>
    <xdr:to>
      <xdr:col>5</xdr:col>
      <xdr:colOff>409575</xdr:colOff>
      <xdr:row>82</xdr:row>
      <xdr:rowOff>12700</xdr:rowOff>
    </xdr:to>
    <xdr:sp macro="" textlink="">
      <xdr:nvSpPr>
        <xdr:cNvPr id="213" name="フローチャート : 判断 212"/>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151130</xdr:rowOff>
    </xdr:from>
    <xdr:to>
      <xdr:col>5</xdr:col>
      <xdr:colOff>409575</xdr:colOff>
      <xdr:row>85</xdr:row>
      <xdr:rowOff>81280</xdr:rowOff>
    </xdr:to>
    <xdr:sp macro="" textlink="">
      <xdr:nvSpPr>
        <xdr:cNvPr id="219" name="円/楕円 218"/>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29227</xdr:rowOff>
    </xdr:from>
    <xdr:ext cx="405111" cy="259045"/>
    <xdr:sp macro="" textlink="">
      <xdr:nvSpPr>
        <xdr:cNvPr id="220" name="n_1aveValue【公営住宅】&#10;有形固定資産減価償却率"/>
        <xdr:cNvSpPr txBox="1"/>
      </xdr:nvSpPr>
      <xdr:spPr>
        <a:xfrm>
          <a:off x="3582043"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72407</xdr:rowOff>
    </xdr:from>
    <xdr:ext cx="405111" cy="259045"/>
    <xdr:sp macro="" textlink="">
      <xdr:nvSpPr>
        <xdr:cNvPr id="221" name="n_1mainValue【公営住宅】&#10;有形固定資産減価償却率"/>
        <xdr:cNvSpPr txBox="1"/>
      </xdr:nvSpPr>
      <xdr:spPr>
        <a:xfrm>
          <a:off x="3582043"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41184</xdr:rowOff>
    </xdr:from>
    <xdr:to>
      <xdr:col>14</xdr:col>
      <xdr:colOff>79375</xdr:colOff>
      <xdr:row>79</xdr:row>
      <xdr:rowOff>142784</xdr:rowOff>
    </xdr:to>
    <xdr:sp macro="" textlink="">
      <xdr:nvSpPr>
        <xdr:cNvPr id="255" name="フローチャート : 判断 254"/>
        <xdr:cNvSpPr/>
      </xdr:nvSpPr>
      <xdr:spPr>
        <a:xfrm>
          <a:off x="9588500" y="1358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82006</xdr:rowOff>
    </xdr:from>
    <xdr:to>
      <xdr:col>14</xdr:col>
      <xdr:colOff>79375</xdr:colOff>
      <xdr:row>78</xdr:row>
      <xdr:rowOff>12156</xdr:rowOff>
    </xdr:to>
    <xdr:sp macro="" textlink="">
      <xdr:nvSpPr>
        <xdr:cNvPr id="261" name="円/楕円 260"/>
        <xdr:cNvSpPr/>
      </xdr:nvSpPr>
      <xdr:spPr>
        <a:xfrm>
          <a:off x="9588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133911</xdr:rowOff>
    </xdr:from>
    <xdr:ext cx="469744" cy="259045"/>
    <xdr:sp macro="" textlink="">
      <xdr:nvSpPr>
        <xdr:cNvPr id="262" name="n_1aveValue【公営住宅】&#10;一人当たり面積"/>
        <xdr:cNvSpPr txBox="1"/>
      </xdr:nvSpPr>
      <xdr:spPr>
        <a:xfrm>
          <a:off x="9391727" y="1367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28683</xdr:rowOff>
    </xdr:from>
    <xdr:ext cx="469744" cy="259045"/>
    <xdr:sp macro="" textlink="">
      <xdr:nvSpPr>
        <xdr:cNvPr id="263" name="n_1mainValue【公営住宅】&#10;一人当たり面積"/>
        <xdr:cNvSpPr txBox="1"/>
      </xdr:nvSpPr>
      <xdr:spPr>
        <a:xfrm>
          <a:off x="9391727" y="130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67310</xdr:rowOff>
    </xdr:from>
    <xdr:to>
      <xdr:col>22</xdr:col>
      <xdr:colOff>415925</xdr:colOff>
      <xdr:row>34</xdr:row>
      <xdr:rowOff>168910</xdr:rowOff>
    </xdr:to>
    <xdr:sp macro="" textlink="">
      <xdr:nvSpPr>
        <xdr:cNvPr id="313" name="円/楕円 312"/>
        <xdr:cNvSpPr/>
      </xdr:nvSpPr>
      <xdr:spPr>
        <a:xfrm>
          <a:off x="15430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13987</xdr:rowOff>
    </xdr:from>
    <xdr:ext cx="405111" cy="259045"/>
    <xdr:sp macro="" textlink="">
      <xdr:nvSpPr>
        <xdr:cNvPr id="315" name="n_1mainValue【認定こども園・幼稚園・保育所】&#10;有形固定資産減価償却率"/>
        <xdr:cNvSpPr txBox="1"/>
      </xdr:nvSpPr>
      <xdr:spPr>
        <a:xfrm>
          <a:off x="15266043"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40640</xdr:rowOff>
    </xdr:from>
    <xdr:to>
      <xdr:col>31</xdr:col>
      <xdr:colOff>85725</xdr:colOff>
      <xdr:row>38</xdr:row>
      <xdr:rowOff>142240</xdr:rowOff>
    </xdr:to>
    <xdr:sp macro="" textlink="">
      <xdr:nvSpPr>
        <xdr:cNvPr id="346" name="フローチャート : 判断 34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44450</xdr:rowOff>
    </xdr:from>
    <xdr:to>
      <xdr:col>31</xdr:col>
      <xdr:colOff>85725</xdr:colOff>
      <xdr:row>41</xdr:row>
      <xdr:rowOff>146050</xdr:rowOff>
    </xdr:to>
    <xdr:sp macro="" textlink="">
      <xdr:nvSpPr>
        <xdr:cNvPr id="352" name="円/楕円 35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158767</xdr:rowOff>
    </xdr:from>
    <xdr:ext cx="469744" cy="259045"/>
    <xdr:sp macro="" textlink="">
      <xdr:nvSpPr>
        <xdr:cNvPr id="353" name="n_1ave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137177</xdr:rowOff>
    </xdr:from>
    <xdr:ext cx="469744" cy="259045"/>
    <xdr:sp macro="" textlink="">
      <xdr:nvSpPr>
        <xdr:cNvPr id="354"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386" name="フローチャート : 判断 385"/>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48260</xdr:rowOff>
    </xdr:from>
    <xdr:to>
      <xdr:col>22</xdr:col>
      <xdr:colOff>415925</xdr:colOff>
      <xdr:row>58</xdr:row>
      <xdr:rowOff>149860</xdr:rowOff>
    </xdr:to>
    <xdr:sp macro="" textlink="">
      <xdr:nvSpPr>
        <xdr:cNvPr id="392" name="円/楕円 391"/>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87647</xdr:rowOff>
    </xdr:from>
    <xdr:ext cx="405111" cy="259045"/>
    <xdr:sp macro="" textlink="">
      <xdr:nvSpPr>
        <xdr:cNvPr id="393" name="n_1aveValue【学校施設】&#10;有形固定資産減価償却率"/>
        <xdr:cNvSpPr txBox="1"/>
      </xdr:nvSpPr>
      <xdr:spPr>
        <a:xfrm>
          <a:off x="15266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166387</xdr:rowOff>
    </xdr:from>
    <xdr:ext cx="405111" cy="259045"/>
    <xdr:sp macro="" textlink="">
      <xdr:nvSpPr>
        <xdr:cNvPr id="394" name="n_1mainValue【学校施設】&#10;有形固定資産減価償却率"/>
        <xdr:cNvSpPr txBox="1"/>
      </xdr:nvSpPr>
      <xdr:spPr>
        <a:xfrm>
          <a:off x="15266043"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140788</xdr:rowOff>
    </xdr:from>
    <xdr:to>
      <xdr:col>31</xdr:col>
      <xdr:colOff>85725</xdr:colOff>
      <xdr:row>59</xdr:row>
      <xdr:rowOff>70938</xdr:rowOff>
    </xdr:to>
    <xdr:sp macro="" textlink="">
      <xdr:nvSpPr>
        <xdr:cNvPr id="428" name="フローチャート : 判断 427"/>
        <xdr:cNvSpPr/>
      </xdr:nvSpPr>
      <xdr:spPr>
        <a:xfrm>
          <a:off x="21272500" y="1008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140244</xdr:rowOff>
    </xdr:from>
    <xdr:to>
      <xdr:col>31</xdr:col>
      <xdr:colOff>85725</xdr:colOff>
      <xdr:row>60</xdr:row>
      <xdr:rowOff>70394</xdr:rowOff>
    </xdr:to>
    <xdr:sp macro="" textlink="">
      <xdr:nvSpPr>
        <xdr:cNvPr id="434" name="円/楕円 433"/>
        <xdr:cNvSpPr/>
      </xdr:nvSpPr>
      <xdr:spPr>
        <a:xfrm>
          <a:off x="2127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87465</xdr:rowOff>
    </xdr:from>
    <xdr:ext cx="469744" cy="259045"/>
    <xdr:sp macro="" textlink="">
      <xdr:nvSpPr>
        <xdr:cNvPr id="435" name="n_1aveValue【学校施設】&#10;一人当たり面積"/>
        <xdr:cNvSpPr txBox="1"/>
      </xdr:nvSpPr>
      <xdr:spPr>
        <a:xfrm>
          <a:off x="21075727" y="986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61521</xdr:rowOff>
    </xdr:from>
    <xdr:ext cx="469744" cy="259045"/>
    <xdr:sp macro="" textlink="">
      <xdr:nvSpPr>
        <xdr:cNvPr id="436" name="n_1mainValue【学校施設】&#10;一人当たり面積"/>
        <xdr:cNvSpPr txBox="1"/>
      </xdr:nvSpPr>
      <xdr:spPr>
        <a:xfrm>
          <a:off x="21075727" y="1034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5262</xdr:rowOff>
    </xdr:from>
    <xdr:to>
      <xdr:col>22</xdr:col>
      <xdr:colOff>415925</xdr:colOff>
      <xdr:row>81</xdr:row>
      <xdr:rowOff>106862</xdr:rowOff>
    </xdr:to>
    <xdr:sp macro="" textlink="">
      <xdr:nvSpPr>
        <xdr:cNvPr id="469" name="フローチャート : 判断 468"/>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114663</xdr:rowOff>
    </xdr:from>
    <xdr:to>
      <xdr:col>22</xdr:col>
      <xdr:colOff>415925</xdr:colOff>
      <xdr:row>80</xdr:row>
      <xdr:rowOff>44813</xdr:rowOff>
    </xdr:to>
    <xdr:sp macro="" textlink="">
      <xdr:nvSpPr>
        <xdr:cNvPr id="475" name="円/楕円 474"/>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97989</xdr:rowOff>
    </xdr:from>
    <xdr:ext cx="405111" cy="259045"/>
    <xdr:sp macro="" textlink="">
      <xdr:nvSpPr>
        <xdr:cNvPr id="476" name="n_1aveValue【児童館】&#10;有形固定資産減価償却率"/>
        <xdr:cNvSpPr txBox="1"/>
      </xdr:nvSpPr>
      <xdr:spPr>
        <a:xfrm>
          <a:off x="15266043"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61340</xdr:rowOff>
    </xdr:from>
    <xdr:ext cx="405111" cy="259045"/>
    <xdr:sp macro="" textlink="">
      <xdr:nvSpPr>
        <xdr:cNvPr id="477" name="n_1mainValue【児童館】&#10;有形固定資産減価償却率"/>
        <xdr:cNvSpPr txBox="1"/>
      </xdr:nvSpPr>
      <xdr:spPr>
        <a:xfrm>
          <a:off x="15266043"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59689</xdr:rowOff>
    </xdr:from>
    <xdr:to>
      <xdr:col>31</xdr:col>
      <xdr:colOff>85725</xdr:colOff>
      <xdr:row>85</xdr:row>
      <xdr:rowOff>161289</xdr:rowOff>
    </xdr:to>
    <xdr:sp macro="" textlink="">
      <xdr:nvSpPr>
        <xdr:cNvPr id="508" name="フローチャート : 判断 507"/>
        <xdr:cNvSpPr/>
      </xdr:nvSpPr>
      <xdr:spPr>
        <a:xfrm>
          <a:off x="21272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14" name="円/楕円 51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152416</xdr:rowOff>
    </xdr:from>
    <xdr:ext cx="469744" cy="259045"/>
    <xdr:sp macro="" textlink="">
      <xdr:nvSpPr>
        <xdr:cNvPr id="515" name="n_1ave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162577</xdr:rowOff>
    </xdr:from>
    <xdr:ext cx="469744" cy="259045"/>
    <xdr:sp macro="" textlink="">
      <xdr:nvSpPr>
        <xdr:cNvPr id="516" name="n_1main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9" name="直線コネクタ 5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1" name="直線コネクタ 5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3" name="直線コネクタ 5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5" name="フローチャート : 判断 5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7113</xdr:rowOff>
    </xdr:from>
    <xdr:to>
      <xdr:col>22</xdr:col>
      <xdr:colOff>415925</xdr:colOff>
      <xdr:row>103</xdr:row>
      <xdr:rowOff>108713</xdr:rowOff>
    </xdr:to>
    <xdr:sp macro="" textlink="">
      <xdr:nvSpPr>
        <xdr:cNvPr id="546" name="フローチャート : 判断 545"/>
        <xdr:cNvSpPr/>
      </xdr:nvSpPr>
      <xdr:spPr>
        <a:xfrm>
          <a:off x="15430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148844</xdr:rowOff>
    </xdr:from>
    <xdr:to>
      <xdr:col>22</xdr:col>
      <xdr:colOff>415925</xdr:colOff>
      <xdr:row>101</xdr:row>
      <xdr:rowOff>78994</xdr:rowOff>
    </xdr:to>
    <xdr:sp macro="" textlink="">
      <xdr:nvSpPr>
        <xdr:cNvPr id="552" name="円/楕円 551"/>
        <xdr:cNvSpPr/>
      </xdr:nvSpPr>
      <xdr:spPr>
        <a:xfrm>
          <a:off x="15430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99840</xdr:rowOff>
    </xdr:from>
    <xdr:ext cx="405111" cy="259045"/>
    <xdr:sp macro="" textlink="">
      <xdr:nvSpPr>
        <xdr:cNvPr id="553" name="n_1aveValue【公民館】&#10;有形固定資産減価償却率"/>
        <xdr:cNvSpPr txBox="1"/>
      </xdr:nvSpPr>
      <xdr:spPr>
        <a:xfrm>
          <a:off x="15266043"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95521</xdr:rowOff>
    </xdr:from>
    <xdr:ext cx="405111" cy="259045"/>
    <xdr:sp macro="" textlink="">
      <xdr:nvSpPr>
        <xdr:cNvPr id="554" name="n_1mainValue【公民館】&#10;有形固定資産減価償却率"/>
        <xdr:cNvSpPr txBox="1"/>
      </xdr:nvSpPr>
      <xdr:spPr>
        <a:xfrm>
          <a:off x="15266043"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6" name="直線コネクタ 575"/>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7"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78" name="直線コネクタ 577"/>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79"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0" name="直線コネクタ 57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1"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2" name="フローチャート : 判断 581"/>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39115</xdr:rowOff>
    </xdr:from>
    <xdr:to>
      <xdr:col>31</xdr:col>
      <xdr:colOff>85725</xdr:colOff>
      <xdr:row>102</xdr:row>
      <xdr:rowOff>140715</xdr:rowOff>
    </xdr:to>
    <xdr:sp macro="" textlink="">
      <xdr:nvSpPr>
        <xdr:cNvPr id="583" name="フローチャート : 判断 582"/>
        <xdr:cNvSpPr/>
      </xdr:nvSpPr>
      <xdr:spPr>
        <a:xfrm>
          <a:off x="212725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146558</xdr:rowOff>
    </xdr:from>
    <xdr:to>
      <xdr:col>31</xdr:col>
      <xdr:colOff>85725</xdr:colOff>
      <xdr:row>106</xdr:row>
      <xdr:rowOff>76708</xdr:rowOff>
    </xdr:to>
    <xdr:sp macro="" textlink="">
      <xdr:nvSpPr>
        <xdr:cNvPr id="589" name="円/楕円 588"/>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157242</xdr:rowOff>
    </xdr:from>
    <xdr:ext cx="469744" cy="259045"/>
    <xdr:sp macro="" textlink="">
      <xdr:nvSpPr>
        <xdr:cNvPr id="590" name="n_1ave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67835</xdr:rowOff>
    </xdr:from>
    <xdr:ext cx="469744" cy="259045"/>
    <xdr:sp macro="" textlink="">
      <xdr:nvSpPr>
        <xdr:cNvPr id="591" name="n_1mainValue【公民館】&#10;一人当たり面積"/>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インフラについては、道路の一人当たり延長が類似団体に比べ低い。これは、本市の特殊事情（公図混乱その他要因による道路整備の遅れ等）によると思われるが、今後検討を要する。橋梁・トンネルについては、類似団体に比べ老朽化は低い。　</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施設については、公営住宅の一人当たり面積が類似団体に比べ著しく高く、減価償却率も低い。一方、認定こども園・幼稚園・保育所の一人当たり面積が著しく低く、また、老朽化が目立つ状況となっている。その他、公民館は、一人当たり面積が類似団体に比べ低く、減価償却率が高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矢板市は、平成２９年度において、公共施設等再配置計画を策定し、公営住宅については縮小の方向を示しており、今回の分析結果は、その論拠を示していると言える。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2" name="フローチャート : 判断 61"/>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129557</xdr:rowOff>
    </xdr:from>
    <xdr:ext cx="405111" cy="259045"/>
    <xdr:sp macro="" textlink="">
      <xdr:nvSpPr>
        <xdr:cNvPr id="63" name="n_1aveValue【図書館】&#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93980</xdr:rowOff>
    </xdr:from>
    <xdr:to>
      <xdr:col>5</xdr:col>
      <xdr:colOff>409575</xdr:colOff>
      <xdr:row>35</xdr:row>
      <xdr:rowOff>24130</xdr:rowOff>
    </xdr:to>
    <xdr:sp macro="" textlink="">
      <xdr:nvSpPr>
        <xdr:cNvPr id="69" name="円/楕円 68"/>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40657</xdr:rowOff>
    </xdr:from>
    <xdr:ext cx="405111" cy="259045"/>
    <xdr:sp macro="" textlink="">
      <xdr:nvSpPr>
        <xdr:cNvPr id="70" name="n_1mainValue【図書館】&#10;有形固定資産減価償却率"/>
        <xdr:cNvSpPr txBox="1"/>
      </xdr:nvSpPr>
      <xdr:spPr>
        <a:xfrm>
          <a:off x="3582043"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133350</xdr:rowOff>
    </xdr:from>
    <xdr:to>
      <xdr:col>14</xdr:col>
      <xdr:colOff>79375</xdr:colOff>
      <xdr:row>38</xdr:row>
      <xdr:rowOff>63500</xdr:rowOff>
    </xdr:to>
    <xdr:sp macro="" textlink="">
      <xdr:nvSpPr>
        <xdr:cNvPr id="101" name="フローチャート : 判断 100"/>
        <xdr:cNvSpPr/>
      </xdr:nvSpPr>
      <xdr:spPr>
        <a:xfrm>
          <a:off x="9588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80027</xdr:rowOff>
    </xdr:from>
    <xdr:ext cx="469744" cy="259045"/>
    <xdr:sp macro="" textlink="">
      <xdr:nvSpPr>
        <xdr:cNvPr id="102" name="n_1ave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44450</xdr:rowOff>
    </xdr:from>
    <xdr:to>
      <xdr:col>14</xdr:col>
      <xdr:colOff>79375</xdr:colOff>
      <xdr:row>39</xdr:row>
      <xdr:rowOff>146050</xdr:rowOff>
    </xdr:to>
    <xdr:sp macro="" textlink="">
      <xdr:nvSpPr>
        <xdr:cNvPr id="108" name="円/楕円 107"/>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137177</xdr:rowOff>
    </xdr:from>
    <xdr:ext cx="469744" cy="259045"/>
    <xdr:sp macro="" textlink="">
      <xdr:nvSpPr>
        <xdr:cNvPr id="109"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41927</xdr:rowOff>
    </xdr:from>
    <xdr:ext cx="405111" cy="259045"/>
    <xdr:sp macro="" textlink="">
      <xdr:nvSpPr>
        <xdr:cNvPr id="139" name="【体育館・プール】&#10;有形固定資産減価償却率平均値テキスト"/>
        <xdr:cNvSpPr txBox="1"/>
      </xdr:nvSpPr>
      <xdr:spPr>
        <a:xfrm>
          <a:off x="4724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63500</xdr:rowOff>
    </xdr:from>
    <xdr:to>
      <xdr:col>6</xdr:col>
      <xdr:colOff>561975</xdr:colOff>
      <xdr:row>61</xdr:row>
      <xdr:rowOff>165100</xdr:rowOff>
    </xdr:to>
    <xdr:sp macro="" textlink="">
      <xdr:nvSpPr>
        <xdr:cNvPr id="140" name="フローチャート : 判断 139"/>
        <xdr:cNvSpPr/>
      </xdr:nvSpPr>
      <xdr:spPr>
        <a:xfrm>
          <a:off x="4584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71120</xdr:rowOff>
    </xdr:from>
    <xdr:to>
      <xdr:col>5</xdr:col>
      <xdr:colOff>409575</xdr:colOff>
      <xdr:row>62</xdr:row>
      <xdr:rowOff>1270</xdr:rowOff>
    </xdr:to>
    <xdr:sp macro="" textlink="">
      <xdr:nvSpPr>
        <xdr:cNvPr id="141" name="フローチャート : 判断 140"/>
        <xdr:cNvSpPr/>
      </xdr:nvSpPr>
      <xdr:spPr>
        <a:xfrm>
          <a:off x="3746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163847</xdr:rowOff>
    </xdr:from>
    <xdr:ext cx="405111" cy="259045"/>
    <xdr:sp macro="" textlink="">
      <xdr:nvSpPr>
        <xdr:cNvPr id="142" name="n_1aveValue【体育館・プール】&#10;有形固定資産減価償却率"/>
        <xdr:cNvSpPr txBox="1"/>
      </xdr:nvSpPr>
      <xdr:spPr>
        <a:xfrm>
          <a:off x="3582043"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48260</xdr:rowOff>
    </xdr:from>
    <xdr:to>
      <xdr:col>5</xdr:col>
      <xdr:colOff>409575</xdr:colOff>
      <xdr:row>61</xdr:row>
      <xdr:rowOff>149860</xdr:rowOff>
    </xdr:to>
    <xdr:sp macro="" textlink="">
      <xdr:nvSpPr>
        <xdr:cNvPr id="148" name="円/楕円 147"/>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166387</xdr:rowOff>
    </xdr:from>
    <xdr:ext cx="405111" cy="259045"/>
    <xdr:sp macro="" textlink="">
      <xdr:nvSpPr>
        <xdr:cNvPr id="149" name="n_1mainValue【体育館・プール】&#10;有形固定資産減価償却率"/>
        <xdr:cNvSpPr txBox="1"/>
      </xdr:nvSpPr>
      <xdr:spPr>
        <a:xfrm>
          <a:off x="3582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142646</xdr:rowOff>
    </xdr:from>
    <xdr:to>
      <xdr:col>15</xdr:col>
      <xdr:colOff>180340</xdr:colOff>
      <xdr:row>63</xdr:row>
      <xdr:rowOff>68123</xdr:rowOff>
    </xdr:to>
    <xdr:cxnSp macro="">
      <xdr:nvCxnSpPr>
        <xdr:cNvPr id="171" name="直線コネクタ 170"/>
        <xdr:cNvCxnSpPr/>
      </xdr:nvCxnSpPr>
      <xdr:spPr>
        <a:xfrm flipV="1">
          <a:off x="10476865" y="10429646"/>
          <a:ext cx="0" cy="4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71950</xdr:rowOff>
    </xdr:from>
    <xdr:ext cx="469744" cy="259045"/>
    <xdr:sp macro="" textlink="">
      <xdr:nvSpPr>
        <xdr:cNvPr id="172" name="【体育館・プール】&#10;一人当たり面積最小値テキスト"/>
        <xdr:cNvSpPr txBox="1"/>
      </xdr:nvSpPr>
      <xdr:spPr>
        <a:xfrm>
          <a:off x="10566400" y="1087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68123</xdr:rowOff>
    </xdr:from>
    <xdr:to>
      <xdr:col>15</xdr:col>
      <xdr:colOff>269875</xdr:colOff>
      <xdr:row>63</xdr:row>
      <xdr:rowOff>68123</xdr:rowOff>
    </xdr:to>
    <xdr:cxnSp macro="">
      <xdr:nvCxnSpPr>
        <xdr:cNvPr id="173" name="直線コネクタ 172"/>
        <xdr:cNvCxnSpPr/>
      </xdr:nvCxnSpPr>
      <xdr:spPr>
        <a:xfrm>
          <a:off x="10388600" y="1086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89323</xdr:rowOff>
    </xdr:from>
    <xdr:ext cx="469744" cy="259045"/>
    <xdr:sp macro="" textlink="">
      <xdr:nvSpPr>
        <xdr:cNvPr id="174" name="【体育館・プール】&#10;一人当たり面積最大値テキスト"/>
        <xdr:cNvSpPr txBox="1"/>
      </xdr:nvSpPr>
      <xdr:spPr>
        <a:xfrm>
          <a:off x="10566400" y="102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60</xdr:row>
      <xdr:rowOff>142646</xdr:rowOff>
    </xdr:from>
    <xdr:to>
      <xdr:col>15</xdr:col>
      <xdr:colOff>269875</xdr:colOff>
      <xdr:row>60</xdr:row>
      <xdr:rowOff>142646</xdr:rowOff>
    </xdr:to>
    <xdr:cxnSp macro="">
      <xdr:nvCxnSpPr>
        <xdr:cNvPr id="175" name="直線コネクタ 174"/>
        <xdr:cNvCxnSpPr/>
      </xdr:nvCxnSpPr>
      <xdr:spPr>
        <a:xfrm>
          <a:off x="10388600" y="1042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4436</xdr:rowOff>
    </xdr:from>
    <xdr:ext cx="469744" cy="259045"/>
    <xdr:sp macro="" textlink="">
      <xdr:nvSpPr>
        <xdr:cNvPr id="176" name="【体育館・プール】&#10;一人当たり面積平均値テキスト"/>
        <xdr:cNvSpPr txBox="1"/>
      </xdr:nvSpPr>
      <xdr:spPr>
        <a:xfrm>
          <a:off x="10566400" y="10634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26009</xdr:rowOff>
    </xdr:from>
    <xdr:to>
      <xdr:col>15</xdr:col>
      <xdr:colOff>231775</xdr:colOff>
      <xdr:row>62</xdr:row>
      <xdr:rowOff>127609</xdr:rowOff>
    </xdr:to>
    <xdr:sp macro="" textlink="">
      <xdr:nvSpPr>
        <xdr:cNvPr id="177" name="フローチャート : 判断 176"/>
        <xdr:cNvSpPr/>
      </xdr:nvSpPr>
      <xdr:spPr>
        <a:xfrm>
          <a:off x="10426700" y="1065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133452</xdr:rowOff>
    </xdr:from>
    <xdr:to>
      <xdr:col>14</xdr:col>
      <xdr:colOff>79375</xdr:colOff>
      <xdr:row>62</xdr:row>
      <xdr:rowOff>63602</xdr:rowOff>
    </xdr:to>
    <xdr:sp macro="" textlink="">
      <xdr:nvSpPr>
        <xdr:cNvPr id="178" name="フローチャート : 判断 177"/>
        <xdr:cNvSpPr/>
      </xdr:nvSpPr>
      <xdr:spPr>
        <a:xfrm>
          <a:off x="9588500" y="1059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54729</xdr:rowOff>
    </xdr:from>
    <xdr:ext cx="469744" cy="259045"/>
    <xdr:sp macro="" textlink="">
      <xdr:nvSpPr>
        <xdr:cNvPr id="179" name="n_1aveValue【体育館・プール】&#10;一人当たり面積"/>
        <xdr:cNvSpPr txBox="1"/>
      </xdr:nvSpPr>
      <xdr:spPr>
        <a:xfrm>
          <a:off x="93917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15494</xdr:rowOff>
    </xdr:from>
    <xdr:to>
      <xdr:col>14</xdr:col>
      <xdr:colOff>79375</xdr:colOff>
      <xdr:row>55</xdr:row>
      <xdr:rowOff>117094</xdr:rowOff>
    </xdr:to>
    <xdr:sp macro="" textlink="">
      <xdr:nvSpPr>
        <xdr:cNvPr id="185" name="円/楕円 184"/>
        <xdr:cNvSpPr/>
      </xdr:nvSpPr>
      <xdr:spPr>
        <a:xfrm>
          <a:off x="95885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133621</xdr:rowOff>
    </xdr:from>
    <xdr:ext cx="469744" cy="259045"/>
    <xdr:sp macro="" textlink="">
      <xdr:nvSpPr>
        <xdr:cNvPr id="186" name="n_1mainValue【体育館・プール】&#10;一人当たり面積"/>
        <xdr:cNvSpPr txBox="1"/>
      </xdr:nvSpPr>
      <xdr:spPr>
        <a:xfrm>
          <a:off x="9391727" y="922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1" name="直線コネクタ 210"/>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2"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3" name="直線コネクタ 212"/>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4"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15" name="直線コネクタ 214"/>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16"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17" name="フローチャート : 判断 216"/>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151130</xdr:rowOff>
    </xdr:from>
    <xdr:to>
      <xdr:col>5</xdr:col>
      <xdr:colOff>409575</xdr:colOff>
      <xdr:row>83</xdr:row>
      <xdr:rowOff>81280</xdr:rowOff>
    </xdr:to>
    <xdr:sp macro="" textlink="">
      <xdr:nvSpPr>
        <xdr:cNvPr id="218" name="フローチャート : 判断 217"/>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72407</xdr:rowOff>
    </xdr:from>
    <xdr:ext cx="405111" cy="259045"/>
    <xdr:sp macro="" textlink="">
      <xdr:nvSpPr>
        <xdr:cNvPr id="219" name="n_1aveValue【福祉施設】&#10;有形固定資産減価償却率"/>
        <xdr:cNvSpPr txBox="1"/>
      </xdr:nvSpPr>
      <xdr:spPr>
        <a:xfrm>
          <a:off x="3582043"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12064</xdr:rowOff>
    </xdr:from>
    <xdr:to>
      <xdr:col>5</xdr:col>
      <xdr:colOff>409575</xdr:colOff>
      <xdr:row>82</xdr:row>
      <xdr:rowOff>113664</xdr:rowOff>
    </xdr:to>
    <xdr:sp macro="" textlink="">
      <xdr:nvSpPr>
        <xdr:cNvPr id="225" name="円/楕円 224"/>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130191</xdr:rowOff>
    </xdr:from>
    <xdr:ext cx="405111" cy="259045"/>
    <xdr:sp macro="" textlink="">
      <xdr:nvSpPr>
        <xdr:cNvPr id="226" name="n_1mainValue【福祉施設】&#10;有形固定資産減価償却率"/>
        <xdr:cNvSpPr txBox="1"/>
      </xdr:nvSpPr>
      <xdr:spPr>
        <a:xfrm>
          <a:off x="3582043"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2" name="直線コネクタ 25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4" name="直線コネクタ 25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5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56" name="直線コネクタ 25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57"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58" name="フローチャート : 判断 25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59" name="フローチャート : 判断 258"/>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0"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23223</xdr:rowOff>
    </xdr:from>
    <xdr:to>
      <xdr:col>14</xdr:col>
      <xdr:colOff>79375</xdr:colOff>
      <xdr:row>86</xdr:row>
      <xdr:rowOff>124823</xdr:rowOff>
    </xdr:to>
    <xdr:sp macro="" textlink="">
      <xdr:nvSpPr>
        <xdr:cNvPr id="266" name="円/楕円 265"/>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115950</xdr:rowOff>
    </xdr:from>
    <xdr:ext cx="469744" cy="259045"/>
    <xdr:sp macro="" textlink="">
      <xdr:nvSpPr>
        <xdr:cNvPr id="267"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0" name="直線コネクタ 289"/>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1"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2" name="直線コネクタ 291"/>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3"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4" name="直線コネクタ 293"/>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95"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96" name="フローチャート : 判断 295"/>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59689</xdr:rowOff>
    </xdr:from>
    <xdr:to>
      <xdr:col>5</xdr:col>
      <xdr:colOff>409575</xdr:colOff>
      <xdr:row>104</xdr:row>
      <xdr:rowOff>161289</xdr:rowOff>
    </xdr:to>
    <xdr:sp macro="" textlink="">
      <xdr:nvSpPr>
        <xdr:cNvPr id="297" name="フローチャート : 判断 296"/>
        <xdr:cNvSpPr/>
      </xdr:nvSpPr>
      <xdr:spPr>
        <a:xfrm>
          <a:off x="3746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152416</xdr:rowOff>
    </xdr:from>
    <xdr:ext cx="405111" cy="259045"/>
    <xdr:sp macro="" textlink="">
      <xdr:nvSpPr>
        <xdr:cNvPr id="298" name="n_1aveValue【市民会館】&#10;有形固定資産減価償却率"/>
        <xdr:cNvSpPr txBox="1"/>
      </xdr:nvSpPr>
      <xdr:spPr>
        <a:xfrm>
          <a:off x="3582043"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93980</xdr:rowOff>
    </xdr:from>
    <xdr:to>
      <xdr:col>5</xdr:col>
      <xdr:colOff>409575</xdr:colOff>
      <xdr:row>101</xdr:row>
      <xdr:rowOff>24130</xdr:rowOff>
    </xdr:to>
    <xdr:sp macro="" textlink="">
      <xdr:nvSpPr>
        <xdr:cNvPr id="304" name="円/楕円 303"/>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40657</xdr:rowOff>
    </xdr:from>
    <xdr:ext cx="405111" cy="259045"/>
    <xdr:sp macro="" textlink="">
      <xdr:nvSpPr>
        <xdr:cNvPr id="305" name="n_1mainValue【市民会館】&#10;有形固定資産減価償却率"/>
        <xdr:cNvSpPr txBox="1"/>
      </xdr:nvSpPr>
      <xdr:spPr>
        <a:xfrm>
          <a:off x="3582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7" name="テキスト ボックス 31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9" name="テキスト ボックス 31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1" name="テキスト ボックス 32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3" name="テキスト ボックス 32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27" name="直線コネクタ 326"/>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8"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9" name="直線コネクタ 328"/>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0"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1" name="直線コネクタ 330"/>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2"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3" name="フローチャート : 判断 332"/>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27687</xdr:rowOff>
    </xdr:from>
    <xdr:to>
      <xdr:col>14</xdr:col>
      <xdr:colOff>79375</xdr:colOff>
      <xdr:row>103</xdr:row>
      <xdr:rowOff>129287</xdr:rowOff>
    </xdr:to>
    <xdr:sp macro="" textlink="">
      <xdr:nvSpPr>
        <xdr:cNvPr id="334" name="フローチャート : 判断 333"/>
        <xdr:cNvSpPr/>
      </xdr:nvSpPr>
      <xdr:spPr>
        <a:xfrm>
          <a:off x="95885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145814</xdr:rowOff>
    </xdr:from>
    <xdr:ext cx="469744" cy="259045"/>
    <xdr:sp macro="" textlink="">
      <xdr:nvSpPr>
        <xdr:cNvPr id="335" name="n_1aveValue【市民会館】&#10;一人当たり面積"/>
        <xdr:cNvSpPr txBox="1"/>
      </xdr:nvSpPr>
      <xdr:spPr>
        <a:xfrm>
          <a:off x="93917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84837</xdr:rowOff>
    </xdr:from>
    <xdr:to>
      <xdr:col>14</xdr:col>
      <xdr:colOff>79375</xdr:colOff>
      <xdr:row>105</xdr:row>
      <xdr:rowOff>14987</xdr:rowOff>
    </xdr:to>
    <xdr:sp macro="" textlink="">
      <xdr:nvSpPr>
        <xdr:cNvPr id="341" name="円/楕円 340"/>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2" name="n_1main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4" name="正方形/長方形 3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5" name="直線コネクタ 3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6" name="テキスト ボックス 3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7" name="直線コネクタ 3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8" name="テキスト ボックス 3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9" name="直線コネクタ 3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0" name="テキスト ボックス 3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1" name="直線コネクタ 3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2" name="テキスト ボックス 3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3" name="直線コネクタ 3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4" name="テキスト ボックス 3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5" name="直線コネクタ 3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6" name="テキスト ボックス 3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0" name="直線コネクタ 399"/>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1"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2" name="直線コネクタ 401"/>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03"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04" name="直線コネクタ 4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05"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06" name="フローチャート : 判断 405"/>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106499</xdr:rowOff>
    </xdr:from>
    <xdr:to>
      <xdr:col>22</xdr:col>
      <xdr:colOff>415925</xdr:colOff>
      <xdr:row>82</xdr:row>
      <xdr:rowOff>36649</xdr:rowOff>
    </xdr:to>
    <xdr:sp macro="" textlink="">
      <xdr:nvSpPr>
        <xdr:cNvPr id="407" name="フローチャート : 判断 406"/>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27776</xdr:rowOff>
    </xdr:from>
    <xdr:ext cx="405111" cy="259045"/>
    <xdr:sp macro="" textlink="">
      <xdr:nvSpPr>
        <xdr:cNvPr id="408" name="n_1aveValue【消防施設】&#10;有形固定資産減価償却率"/>
        <xdr:cNvSpPr txBox="1"/>
      </xdr:nvSpPr>
      <xdr:spPr>
        <a:xfrm>
          <a:off x="15266043"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113030</xdr:rowOff>
    </xdr:from>
    <xdr:to>
      <xdr:col>22</xdr:col>
      <xdr:colOff>415925</xdr:colOff>
      <xdr:row>81</xdr:row>
      <xdr:rowOff>43180</xdr:rowOff>
    </xdr:to>
    <xdr:sp macro="" textlink="">
      <xdr:nvSpPr>
        <xdr:cNvPr id="414" name="円/楕円 413"/>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15" name="n_1main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37" name="直線コネクタ 436"/>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38"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39" name="直線コネクタ 43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0"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1" name="直線コネクタ 440"/>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2"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43" name="フローチャート : 判断 442"/>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19304</xdr:rowOff>
    </xdr:from>
    <xdr:to>
      <xdr:col>31</xdr:col>
      <xdr:colOff>85725</xdr:colOff>
      <xdr:row>82</xdr:row>
      <xdr:rowOff>120904</xdr:rowOff>
    </xdr:to>
    <xdr:sp macro="" textlink="">
      <xdr:nvSpPr>
        <xdr:cNvPr id="444" name="フローチャート : 判断 443"/>
        <xdr:cNvSpPr/>
      </xdr:nvSpPr>
      <xdr:spPr>
        <a:xfrm>
          <a:off x="21272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137431</xdr:rowOff>
    </xdr:from>
    <xdr:ext cx="469744" cy="259045"/>
    <xdr:sp macro="" textlink="">
      <xdr:nvSpPr>
        <xdr:cNvPr id="445" name="n_1ave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115315</xdr:rowOff>
    </xdr:from>
    <xdr:to>
      <xdr:col>31</xdr:col>
      <xdr:colOff>85725</xdr:colOff>
      <xdr:row>85</xdr:row>
      <xdr:rowOff>45465</xdr:rowOff>
    </xdr:to>
    <xdr:sp macro="" textlink="">
      <xdr:nvSpPr>
        <xdr:cNvPr id="451" name="円/楕円 450"/>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36592</xdr:rowOff>
    </xdr:from>
    <xdr:ext cx="469744" cy="259045"/>
    <xdr:sp macro="" textlink="">
      <xdr:nvSpPr>
        <xdr:cNvPr id="452"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5" name="テキスト ボックス 46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5" name="テキスト ボックス 47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48442</xdr:rowOff>
    </xdr:from>
    <xdr:to>
      <xdr:col>23</xdr:col>
      <xdr:colOff>516889</xdr:colOff>
      <xdr:row>109</xdr:row>
      <xdr:rowOff>107224</xdr:rowOff>
    </xdr:to>
    <xdr:cxnSp macro="">
      <xdr:nvCxnSpPr>
        <xdr:cNvPr id="479" name="直線コネクタ 478"/>
        <xdr:cNvCxnSpPr/>
      </xdr:nvCxnSpPr>
      <xdr:spPr>
        <a:xfrm flipV="1">
          <a:off x="16318864" y="1736489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111051</xdr:rowOff>
    </xdr:from>
    <xdr:ext cx="405111" cy="259045"/>
    <xdr:sp macro="" textlink="">
      <xdr:nvSpPr>
        <xdr:cNvPr id="480" name="【庁舎】&#10;有形固定資産減価償却率最小値テキスト"/>
        <xdr:cNvSpPr txBox="1"/>
      </xdr:nvSpPr>
      <xdr:spPr>
        <a:xfrm>
          <a:off x="16408400" y="187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107224</xdr:rowOff>
    </xdr:from>
    <xdr:to>
      <xdr:col>23</xdr:col>
      <xdr:colOff>606425</xdr:colOff>
      <xdr:row>109</xdr:row>
      <xdr:rowOff>107224</xdr:rowOff>
    </xdr:to>
    <xdr:cxnSp macro="">
      <xdr:nvCxnSpPr>
        <xdr:cNvPr id="481" name="直線コネクタ 480"/>
        <xdr:cNvCxnSpPr/>
      </xdr:nvCxnSpPr>
      <xdr:spPr>
        <a:xfrm>
          <a:off x="16230600" y="1879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166569</xdr:rowOff>
    </xdr:from>
    <xdr:ext cx="405111" cy="259045"/>
    <xdr:sp macro="" textlink="">
      <xdr:nvSpPr>
        <xdr:cNvPr id="482" name="【庁舎】&#10;有形固定資産減価償却率最大値テキスト"/>
        <xdr:cNvSpPr txBox="1"/>
      </xdr:nvSpPr>
      <xdr:spPr>
        <a:xfrm>
          <a:off x="16408400" y="1714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101</xdr:row>
      <xdr:rowOff>48442</xdr:rowOff>
    </xdr:from>
    <xdr:to>
      <xdr:col>23</xdr:col>
      <xdr:colOff>606425</xdr:colOff>
      <xdr:row>101</xdr:row>
      <xdr:rowOff>48442</xdr:rowOff>
    </xdr:to>
    <xdr:cxnSp macro="">
      <xdr:nvCxnSpPr>
        <xdr:cNvPr id="483" name="直線コネクタ 482"/>
        <xdr:cNvCxnSpPr/>
      </xdr:nvCxnSpPr>
      <xdr:spPr>
        <a:xfrm>
          <a:off x="16230600" y="1736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60977</xdr:rowOff>
    </xdr:from>
    <xdr:ext cx="405111" cy="259045"/>
    <xdr:sp macro="" textlink="">
      <xdr:nvSpPr>
        <xdr:cNvPr id="484" name="【庁舎】&#10;有形固定資産減価償却率平均値テキスト"/>
        <xdr:cNvSpPr txBox="1"/>
      </xdr:nvSpPr>
      <xdr:spPr>
        <a:xfrm>
          <a:off x="16408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82550</xdr:rowOff>
    </xdr:from>
    <xdr:to>
      <xdr:col>23</xdr:col>
      <xdr:colOff>568325</xdr:colOff>
      <xdr:row>106</xdr:row>
      <xdr:rowOff>12700</xdr:rowOff>
    </xdr:to>
    <xdr:sp macro="" textlink="">
      <xdr:nvSpPr>
        <xdr:cNvPr id="485" name="フローチャート : 判断 484"/>
        <xdr:cNvSpPr/>
      </xdr:nvSpPr>
      <xdr:spPr>
        <a:xfrm>
          <a:off x="16268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152763</xdr:rowOff>
    </xdr:from>
    <xdr:to>
      <xdr:col>22</xdr:col>
      <xdr:colOff>415925</xdr:colOff>
      <xdr:row>107</xdr:row>
      <xdr:rowOff>82913</xdr:rowOff>
    </xdr:to>
    <xdr:sp macro="" textlink="">
      <xdr:nvSpPr>
        <xdr:cNvPr id="486" name="フローチャート : 判断 485"/>
        <xdr:cNvSpPr/>
      </xdr:nvSpPr>
      <xdr:spPr>
        <a:xfrm>
          <a:off x="15430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74040</xdr:rowOff>
    </xdr:from>
    <xdr:ext cx="405111" cy="259045"/>
    <xdr:sp macro="" textlink="">
      <xdr:nvSpPr>
        <xdr:cNvPr id="487" name="n_1aveValue【庁舎】&#10;有形固定資産減価償却率"/>
        <xdr:cNvSpPr txBox="1"/>
      </xdr:nvSpPr>
      <xdr:spPr>
        <a:xfrm>
          <a:off x="15266043"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18869</xdr:rowOff>
    </xdr:from>
    <xdr:to>
      <xdr:col>22</xdr:col>
      <xdr:colOff>415925</xdr:colOff>
      <xdr:row>100</xdr:row>
      <xdr:rowOff>120469</xdr:rowOff>
    </xdr:to>
    <xdr:sp macro="" textlink="">
      <xdr:nvSpPr>
        <xdr:cNvPr id="493" name="円/楕円 492"/>
        <xdr:cNvSpPr/>
      </xdr:nvSpPr>
      <xdr:spPr>
        <a:xfrm>
          <a:off x="15430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136996</xdr:rowOff>
    </xdr:from>
    <xdr:ext cx="405111" cy="259045"/>
    <xdr:sp macro="" textlink="">
      <xdr:nvSpPr>
        <xdr:cNvPr id="494" name="n_1mainValue【庁舎】&#10;有形固定資産減価償却率"/>
        <xdr:cNvSpPr txBox="1"/>
      </xdr:nvSpPr>
      <xdr:spPr>
        <a:xfrm>
          <a:off x="15266043"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19" name="直線コネクタ 51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1" name="直線コネクタ 52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3" name="直線コネクタ 52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5" name="フローチャート : 判断 52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26" name="フローチャート : 判断 525"/>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527"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151130</xdr:rowOff>
    </xdr:from>
    <xdr:to>
      <xdr:col>31</xdr:col>
      <xdr:colOff>85725</xdr:colOff>
      <xdr:row>107</xdr:row>
      <xdr:rowOff>81280</xdr:rowOff>
    </xdr:to>
    <xdr:sp macro="" textlink="">
      <xdr:nvSpPr>
        <xdr:cNvPr id="533" name="円/楕円 532"/>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72407</xdr:rowOff>
    </xdr:from>
    <xdr:ext cx="469744" cy="259045"/>
    <xdr:sp macro="" textlink="">
      <xdr:nvSpPr>
        <xdr:cNvPr id="534"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図書館、市民会館及び庁舎については、類似団体に比べ減価償却率が著しく高い。特に、庁舎については防災拠点としての役割があることから、建替え等の対策が急務といえる。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体育館・プールについては、運動公園等体育施設が入っており、それを除くと減価償却率は</a:t>
          </a:r>
          <a:r>
            <a:rPr kumimoji="1" lang="en-US" altLang="ja-JP" sz="1300">
              <a:latin typeface="ＭＳ Ｐゴシック"/>
            </a:rPr>
            <a:t>77.1%</a:t>
          </a:r>
          <a:r>
            <a:rPr kumimoji="1" lang="ja-JP" altLang="en-US" sz="1300">
              <a:latin typeface="ＭＳ Ｐゴシック"/>
            </a:rPr>
            <a:t>、一人当たり面積は</a:t>
          </a:r>
          <a:r>
            <a:rPr kumimoji="1" lang="en-US" altLang="ja-JP" sz="1300">
              <a:latin typeface="ＭＳ Ｐゴシック"/>
            </a:rPr>
            <a:t>0.233</a:t>
          </a:r>
          <a:r>
            <a:rPr kumimoji="1" lang="ja-JP" altLang="en-US" sz="1300">
              <a:latin typeface="ＭＳ Ｐゴシック"/>
            </a:rPr>
            <a:t>㎡である。類似団体に比べ老朽化が目立ち、一人当たり面積は少ない。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福祉施設については、一人当たり面積は類似団体に比べ低い。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消防施設については、一人当たり面積は類似団体に比べ低いが、一部事務組合により市町にまたがって広域運営しており、そのスケールメリットによるものと思われる。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年度以降同じ数値を継続している。</a:t>
          </a:r>
          <a:endParaRPr lang="ja-JP" altLang="ja-JP" sz="1400">
            <a:effectLst/>
          </a:endParaRPr>
        </a:p>
        <a:p>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すると、比較的上位に位置している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しかし、人口減少や、市内大手製造業の事業縮小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各種交付金の減少や</a:t>
          </a:r>
          <a:r>
            <a:rPr kumimoji="1" lang="ja-JP" altLang="ja-JP" sz="1100">
              <a:solidFill>
                <a:schemeClr val="dk1"/>
              </a:solidFill>
              <a:effectLst/>
              <a:latin typeface="+mn-lt"/>
              <a:ea typeface="+mn-ea"/>
              <a:cs typeface="+mn-cs"/>
            </a:rPr>
            <a:t>市税収入の</a:t>
          </a:r>
          <a:r>
            <a:rPr kumimoji="1" lang="ja-JP" altLang="en-US" sz="1100">
              <a:solidFill>
                <a:schemeClr val="dk1"/>
              </a:solidFill>
              <a:effectLst/>
              <a:latin typeface="+mn-lt"/>
              <a:ea typeface="+mn-ea"/>
              <a:cs typeface="+mn-cs"/>
            </a:rPr>
            <a:t>不振</a:t>
          </a:r>
          <a:r>
            <a:rPr kumimoji="1" lang="ja-JP" altLang="ja-JP" sz="1100">
              <a:solidFill>
                <a:schemeClr val="dk1"/>
              </a:solidFill>
              <a:effectLst/>
              <a:latin typeface="+mn-lt"/>
              <a:ea typeface="+mn-ea"/>
              <a:cs typeface="+mn-cs"/>
            </a:rPr>
            <a:t>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産業構造は第２次産業が減少し、第１次産業への回帰と第３次産業の増加が見られるが、就業人口は全体として減少しており、また、市内産業の躍進も見られないことから、</a:t>
          </a:r>
          <a:r>
            <a:rPr kumimoji="1" lang="ja-JP" altLang="ja-JP" sz="1100">
              <a:solidFill>
                <a:schemeClr val="dk1"/>
              </a:solidFill>
              <a:effectLst/>
              <a:latin typeface="+mn-lt"/>
              <a:ea typeface="+mn-ea"/>
              <a:cs typeface="+mn-cs"/>
            </a:rPr>
            <a:t>財政力指数は横ばいの状況が続くものと思われる。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事務事業の優先順位検討や合理化による需要額の抑制と併せて、</a:t>
          </a:r>
          <a:r>
            <a:rPr kumimoji="1" lang="ja-JP" altLang="ja-JP" sz="1100">
              <a:solidFill>
                <a:schemeClr val="dk1"/>
              </a:solidFill>
              <a:effectLst/>
              <a:latin typeface="+mn-lt"/>
              <a:ea typeface="+mn-ea"/>
              <a:cs typeface="+mn-cs"/>
            </a:rPr>
            <a:t>定住促進事業や企業誘致</a:t>
          </a:r>
          <a:r>
            <a:rPr kumimoji="1" lang="ja-JP" altLang="en-US" sz="1100">
              <a:solidFill>
                <a:schemeClr val="dk1"/>
              </a:solidFill>
              <a:effectLst/>
              <a:latin typeface="+mn-lt"/>
              <a:ea typeface="+mn-ea"/>
              <a:cs typeface="+mn-cs"/>
            </a:rPr>
            <a:t>により人口の流出を防ぎ、</a:t>
          </a:r>
          <a:r>
            <a:rPr kumimoji="1" lang="ja-JP" altLang="ja-JP" sz="1100">
              <a:solidFill>
                <a:schemeClr val="dk1"/>
              </a:solidFill>
              <a:effectLst/>
              <a:latin typeface="+mn-lt"/>
              <a:ea typeface="+mn-ea"/>
              <a:cs typeface="+mn-cs"/>
            </a:rPr>
            <a:t>税収</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に努めていく</a:t>
          </a:r>
          <a:r>
            <a:rPr kumimoji="1" lang="ja-JP" altLang="en-US" sz="1100">
              <a:solidFill>
                <a:schemeClr val="dk1"/>
              </a:solidFill>
              <a:effectLst/>
              <a:latin typeface="+mn-lt"/>
              <a:ea typeface="+mn-ea"/>
              <a:cs typeface="+mn-cs"/>
            </a:rPr>
            <a:t>ほか、ふるさと納税や市有財産の売払いの推進により財源の確保を目指す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137583</xdr:rowOff>
    </xdr:to>
    <xdr:cxnSp macro="">
      <xdr:nvCxnSpPr>
        <xdr:cNvPr id="77" name="直線コネクタ 76"/>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a:t>
          </a:r>
          <a:endParaRPr lang="ja-JP" altLang="ja-JP" sz="1400">
            <a:effectLst/>
          </a:endParaRPr>
        </a:p>
        <a:p>
          <a:r>
            <a:rPr kumimoji="1" lang="ja-JP" altLang="ja-JP" sz="1100">
              <a:solidFill>
                <a:schemeClr val="dk1"/>
              </a:solidFill>
              <a:effectLst/>
              <a:latin typeface="+mn-lt"/>
              <a:ea typeface="+mn-ea"/>
              <a:cs typeface="+mn-cs"/>
            </a:rPr>
            <a:t>昨年と比較して経常収支比率が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した原因としては</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地方交付税等の経常一般財源が</a:t>
          </a:r>
          <a:r>
            <a:rPr kumimoji="1" lang="ja-JP" altLang="en-US" sz="1100">
              <a:solidFill>
                <a:schemeClr val="dk1"/>
              </a:solidFill>
              <a:effectLst/>
              <a:latin typeface="+mn-lt"/>
              <a:ea typeface="+mn-ea"/>
              <a:cs typeface="+mn-cs"/>
            </a:rPr>
            <a:t>減少した一方で</a:t>
          </a:r>
          <a:r>
            <a:rPr kumimoji="1" lang="ja-JP" altLang="ja-JP" sz="1100">
              <a:solidFill>
                <a:schemeClr val="dk1"/>
              </a:solidFill>
              <a:effectLst/>
              <a:latin typeface="+mn-lt"/>
              <a:ea typeface="+mn-ea"/>
              <a:cs typeface="+mn-cs"/>
            </a:rPr>
            <a:t>、扶助費や特別会計への繰出金</a:t>
          </a:r>
          <a:r>
            <a:rPr kumimoji="1" lang="ja-JP" altLang="en-US" sz="1100">
              <a:solidFill>
                <a:schemeClr val="dk1"/>
              </a:solidFill>
              <a:effectLst/>
              <a:latin typeface="+mn-lt"/>
              <a:ea typeface="+mn-ea"/>
              <a:cs typeface="+mn-cs"/>
            </a:rPr>
            <a:t>や、補助費等（ふるさと納税報償費）</a:t>
          </a:r>
          <a:r>
            <a:rPr kumimoji="1" lang="ja-JP" altLang="ja-JP" sz="1100">
              <a:solidFill>
                <a:schemeClr val="dk1"/>
              </a:solidFill>
              <a:effectLst/>
              <a:latin typeface="+mn-lt"/>
              <a:ea typeface="+mn-ea"/>
              <a:cs typeface="+mn-cs"/>
            </a:rPr>
            <a:t>が増加したことによる。</a:t>
          </a:r>
          <a:endParaRPr lang="ja-JP" altLang="ja-JP" sz="1400">
            <a:effectLst/>
          </a:endParaRPr>
        </a:p>
        <a:p>
          <a:r>
            <a:rPr kumimoji="1" lang="ja-JP" altLang="en-US" sz="1100">
              <a:solidFill>
                <a:schemeClr val="dk1"/>
              </a:solidFill>
              <a:effectLst/>
              <a:latin typeface="+mn-lt"/>
              <a:ea typeface="+mn-ea"/>
              <a:cs typeface="+mn-cs"/>
            </a:rPr>
            <a:t>今後は、人口流出抑制、</a:t>
          </a:r>
          <a:r>
            <a:rPr kumimoji="1" lang="ja-JP" altLang="ja-JP" sz="1100">
              <a:solidFill>
                <a:schemeClr val="dk1"/>
              </a:solidFill>
              <a:effectLst/>
              <a:latin typeface="+mn-lt"/>
              <a:ea typeface="+mn-ea"/>
              <a:cs typeface="+mn-cs"/>
            </a:rPr>
            <a:t>市税収入の確保や、</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歳出削減により改善を図る必要がある。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29972</xdr:rowOff>
    </xdr:to>
    <xdr:cxnSp macro="">
      <xdr:nvCxnSpPr>
        <xdr:cNvPr id="129" name="直線コネクタ 128"/>
        <xdr:cNvCxnSpPr/>
      </xdr:nvCxnSpPr>
      <xdr:spPr>
        <a:xfrm>
          <a:off x="4114800" y="105440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138684</xdr:rowOff>
    </xdr:to>
    <xdr:cxnSp macro="">
      <xdr:nvCxnSpPr>
        <xdr:cNvPr id="132" name="直線コネクタ 131"/>
        <xdr:cNvCxnSpPr/>
      </xdr:nvCxnSpPr>
      <xdr:spPr>
        <a:xfrm flipV="1">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80772</xdr:rowOff>
    </xdr:from>
    <xdr:to>
      <xdr:col>6</xdr:col>
      <xdr:colOff>50800</xdr:colOff>
      <xdr:row>61</xdr:row>
      <xdr:rowOff>10922</xdr:rowOff>
    </xdr:to>
    <xdr:sp macro="" textlink="">
      <xdr:nvSpPr>
        <xdr:cNvPr id="133" name="フローチャート : 判断 132"/>
        <xdr:cNvSpPr/>
      </xdr:nvSpPr>
      <xdr:spPr>
        <a:xfrm>
          <a:off x="4064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34" name="テキスト ボックス 133"/>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61</xdr:row>
      <xdr:rowOff>143510</xdr:rowOff>
    </xdr:to>
    <xdr:cxnSp macro="">
      <xdr:nvCxnSpPr>
        <xdr:cNvPr id="135" name="直線コネクタ 134"/>
        <xdr:cNvCxnSpPr/>
      </xdr:nvCxnSpPr>
      <xdr:spPr>
        <a:xfrm flipV="1">
          <a:off x="2336800" y="105971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140970</xdr:rowOff>
    </xdr:to>
    <xdr:cxnSp macro="">
      <xdr:nvCxnSpPr>
        <xdr:cNvPr id="138" name="直線コネクタ 137"/>
        <xdr:cNvCxnSpPr/>
      </xdr:nvCxnSpPr>
      <xdr:spPr>
        <a:xfrm flipV="1">
          <a:off x="1447800" y="106019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8" name="円/楕円 147"/>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122699</xdr:rowOff>
    </xdr:from>
    <xdr:ext cx="762000" cy="259045"/>
    <xdr:sp macro="" textlink="">
      <xdr:nvSpPr>
        <xdr:cNvPr id="149" name="財政構造の弾力性該当値テキスト"/>
        <xdr:cNvSpPr txBox="1"/>
      </xdr:nvSpPr>
      <xdr:spPr>
        <a:xfrm>
          <a:off x="5041900" y="105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121175</xdr:rowOff>
    </xdr:from>
    <xdr:ext cx="736600" cy="259045"/>
    <xdr:sp macro="" textlink="">
      <xdr:nvSpPr>
        <xdr:cNvPr id="151" name="テキスト ボックス 150"/>
        <xdr:cNvSpPr txBox="1"/>
      </xdr:nvSpPr>
      <xdr:spPr>
        <a:xfrm>
          <a:off x="3733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2" name="円/楕円 151"/>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3" name="テキスト ボックス 152"/>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5" name="テキスト ボックス 154"/>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7" name="テキスト ボックス 15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３番目に</a:t>
          </a:r>
          <a:r>
            <a:rPr kumimoji="1" lang="ja-JP" altLang="ja-JP" sz="1100">
              <a:solidFill>
                <a:schemeClr val="dk1"/>
              </a:solidFill>
              <a:effectLst/>
              <a:latin typeface="+mn-lt"/>
              <a:ea typeface="+mn-ea"/>
              <a:cs typeface="+mn-cs"/>
            </a:rPr>
            <a:t>低い額である。</a:t>
          </a:r>
          <a:endParaRPr lang="ja-JP" altLang="ja-JP" sz="1400">
            <a:effectLst/>
          </a:endParaRPr>
        </a:p>
        <a:p>
          <a:r>
            <a:rPr kumimoji="1" lang="ja-JP" altLang="ja-JP" sz="1100">
              <a:solidFill>
                <a:schemeClr val="dk1"/>
              </a:solidFill>
              <a:effectLst/>
              <a:latin typeface="+mn-lt"/>
              <a:ea typeface="+mn-ea"/>
              <a:cs typeface="+mn-cs"/>
            </a:rPr>
            <a:t>これは、職員数の</a:t>
          </a:r>
          <a:r>
            <a:rPr kumimoji="1" lang="ja-JP" altLang="en-US" sz="1100">
              <a:solidFill>
                <a:schemeClr val="dk1"/>
              </a:solidFill>
              <a:effectLst/>
              <a:latin typeface="+mn-lt"/>
              <a:ea typeface="+mn-ea"/>
              <a:cs typeface="+mn-cs"/>
            </a:rPr>
            <a:t>減少や保育所民営化による嘱託保育士報酬等の減</a:t>
          </a:r>
          <a:r>
            <a:rPr kumimoji="1" lang="ja-JP" altLang="ja-JP" sz="1100">
              <a:solidFill>
                <a:schemeClr val="dk1"/>
              </a:solidFill>
              <a:effectLst/>
              <a:latin typeface="+mn-lt"/>
              <a:ea typeface="+mn-ea"/>
              <a:cs typeface="+mn-cs"/>
            </a:rPr>
            <a:t>に伴う人件費</a:t>
          </a:r>
          <a:r>
            <a:rPr kumimoji="1" lang="ja-JP" altLang="en-US" sz="1100">
              <a:solidFill>
                <a:schemeClr val="dk1"/>
              </a:solidFill>
              <a:effectLst/>
              <a:latin typeface="+mn-lt"/>
              <a:ea typeface="+mn-ea"/>
              <a:cs typeface="+mn-cs"/>
            </a:rPr>
            <a:t>の減少や、教科書改訂指導書購入費の減などによるもの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今後は、人口が減少する一方で、老朽</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した公共施設の維持補修等の増加が見込まれるため、人口一人当たり人件費・物件費等は増加に転じるものと思われる。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102234</xdr:rowOff>
    </xdr:from>
    <xdr:to>
      <xdr:col>7</xdr:col>
      <xdr:colOff>152400</xdr:colOff>
      <xdr:row>80</xdr:row>
      <xdr:rowOff>103995</xdr:rowOff>
    </xdr:to>
    <xdr:cxnSp macro="">
      <xdr:nvCxnSpPr>
        <xdr:cNvPr id="192" name="直線コネクタ 191"/>
        <xdr:cNvCxnSpPr/>
      </xdr:nvCxnSpPr>
      <xdr:spPr>
        <a:xfrm flipV="1">
          <a:off x="4114800" y="13818234"/>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102184</xdr:rowOff>
    </xdr:from>
    <xdr:to>
      <xdr:col>6</xdr:col>
      <xdr:colOff>0</xdr:colOff>
      <xdr:row>80</xdr:row>
      <xdr:rowOff>103995</xdr:rowOff>
    </xdr:to>
    <xdr:cxnSp macro="">
      <xdr:nvCxnSpPr>
        <xdr:cNvPr id="195" name="直線コネクタ 194"/>
        <xdr:cNvCxnSpPr/>
      </xdr:nvCxnSpPr>
      <xdr:spPr>
        <a:xfrm>
          <a:off x="3225800" y="13818184"/>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79558</xdr:rowOff>
    </xdr:from>
    <xdr:to>
      <xdr:col>6</xdr:col>
      <xdr:colOff>50800</xdr:colOff>
      <xdr:row>82</xdr:row>
      <xdr:rowOff>9708</xdr:rowOff>
    </xdr:to>
    <xdr:sp macro="" textlink="">
      <xdr:nvSpPr>
        <xdr:cNvPr id="196" name="フローチャート : 判断 195"/>
        <xdr:cNvSpPr/>
      </xdr:nvSpPr>
      <xdr:spPr>
        <a:xfrm>
          <a:off x="4064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165935</xdr:rowOff>
    </xdr:from>
    <xdr:ext cx="736600" cy="259045"/>
    <xdr:sp macro="" textlink="">
      <xdr:nvSpPr>
        <xdr:cNvPr id="197" name="テキスト ボックス 196"/>
        <xdr:cNvSpPr txBox="1"/>
      </xdr:nvSpPr>
      <xdr:spPr>
        <a:xfrm>
          <a:off x="3733800" y="1405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88491</xdr:rowOff>
    </xdr:from>
    <xdr:to>
      <xdr:col>4</xdr:col>
      <xdr:colOff>482600</xdr:colOff>
      <xdr:row>80</xdr:row>
      <xdr:rowOff>102184</xdr:rowOff>
    </xdr:to>
    <xdr:cxnSp macro="">
      <xdr:nvCxnSpPr>
        <xdr:cNvPr id="198" name="直線コネクタ 197"/>
        <xdr:cNvCxnSpPr/>
      </xdr:nvCxnSpPr>
      <xdr:spPr>
        <a:xfrm>
          <a:off x="2336800" y="13804491"/>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88491</xdr:rowOff>
    </xdr:from>
    <xdr:to>
      <xdr:col>3</xdr:col>
      <xdr:colOff>279400</xdr:colOff>
      <xdr:row>80</xdr:row>
      <xdr:rowOff>110542</xdr:rowOff>
    </xdr:to>
    <xdr:cxnSp macro="">
      <xdr:nvCxnSpPr>
        <xdr:cNvPr id="201" name="直線コネクタ 200"/>
        <xdr:cNvCxnSpPr/>
      </xdr:nvCxnSpPr>
      <xdr:spPr>
        <a:xfrm flipV="1">
          <a:off x="1447800" y="13804491"/>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51434</xdr:rowOff>
    </xdr:from>
    <xdr:to>
      <xdr:col>7</xdr:col>
      <xdr:colOff>203200</xdr:colOff>
      <xdr:row>80</xdr:row>
      <xdr:rowOff>153034</xdr:rowOff>
    </xdr:to>
    <xdr:sp macro="" textlink="">
      <xdr:nvSpPr>
        <xdr:cNvPr id="211" name="円/楕円 210"/>
        <xdr:cNvSpPr/>
      </xdr:nvSpPr>
      <xdr:spPr>
        <a:xfrm>
          <a:off x="4902200" y="137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144161</xdr:rowOff>
    </xdr:from>
    <xdr:ext cx="762000" cy="259045"/>
    <xdr:sp macro="" textlink="">
      <xdr:nvSpPr>
        <xdr:cNvPr id="212" name="人件費・物件費等の状況該当値テキスト"/>
        <xdr:cNvSpPr txBox="1"/>
      </xdr:nvSpPr>
      <xdr:spPr>
        <a:xfrm>
          <a:off x="5041900" y="136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53195</xdr:rowOff>
    </xdr:from>
    <xdr:to>
      <xdr:col>6</xdr:col>
      <xdr:colOff>50800</xdr:colOff>
      <xdr:row>80</xdr:row>
      <xdr:rowOff>154795</xdr:rowOff>
    </xdr:to>
    <xdr:sp macro="" textlink="">
      <xdr:nvSpPr>
        <xdr:cNvPr id="213" name="円/楕円 212"/>
        <xdr:cNvSpPr/>
      </xdr:nvSpPr>
      <xdr:spPr>
        <a:xfrm>
          <a:off x="4064000" y="13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164972</xdr:rowOff>
    </xdr:from>
    <xdr:ext cx="736600" cy="259045"/>
    <xdr:sp macro="" textlink="">
      <xdr:nvSpPr>
        <xdr:cNvPr id="214" name="テキスト ボックス 213"/>
        <xdr:cNvSpPr txBox="1"/>
      </xdr:nvSpPr>
      <xdr:spPr>
        <a:xfrm>
          <a:off x="3733800" y="1353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51384</xdr:rowOff>
    </xdr:from>
    <xdr:to>
      <xdr:col>4</xdr:col>
      <xdr:colOff>533400</xdr:colOff>
      <xdr:row>80</xdr:row>
      <xdr:rowOff>152984</xdr:rowOff>
    </xdr:to>
    <xdr:sp macro="" textlink="">
      <xdr:nvSpPr>
        <xdr:cNvPr id="215" name="円/楕円 214"/>
        <xdr:cNvSpPr/>
      </xdr:nvSpPr>
      <xdr:spPr>
        <a:xfrm>
          <a:off x="3175000" y="137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163161</xdr:rowOff>
    </xdr:from>
    <xdr:ext cx="762000" cy="259045"/>
    <xdr:sp macro="" textlink="">
      <xdr:nvSpPr>
        <xdr:cNvPr id="216" name="テキスト ボックス 215"/>
        <xdr:cNvSpPr txBox="1"/>
      </xdr:nvSpPr>
      <xdr:spPr>
        <a:xfrm>
          <a:off x="2844800" y="1353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37691</xdr:rowOff>
    </xdr:from>
    <xdr:to>
      <xdr:col>3</xdr:col>
      <xdr:colOff>330200</xdr:colOff>
      <xdr:row>80</xdr:row>
      <xdr:rowOff>139291</xdr:rowOff>
    </xdr:to>
    <xdr:sp macro="" textlink="">
      <xdr:nvSpPr>
        <xdr:cNvPr id="217" name="円/楕円 216"/>
        <xdr:cNvSpPr/>
      </xdr:nvSpPr>
      <xdr:spPr>
        <a:xfrm>
          <a:off x="2286000" y="137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149468</xdr:rowOff>
    </xdr:from>
    <xdr:ext cx="762000" cy="259045"/>
    <xdr:sp macro="" textlink="">
      <xdr:nvSpPr>
        <xdr:cNvPr id="218" name="テキスト ボックス 217"/>
        <xdr:cNvSpPr txBox="1"/>
      </xdr:nvSpPr>
      <xdr:spPr>
        <a:xfrm>
          <a:off x="1955800" y="135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59742</xdr:rowOff>
    </xdr:from>
    <xdr:to>
      <xdr:col>2</xdr:col>
      <xdr:colOff>127000</xdr:colOff>
      <xdr:row>80</xdr:row>
      <xdr:rowOff>161342</xdr:rowOff>
    </xdr:to>
    <xdr:sp macro="" textlink="">
      <xdr:nvSpPr>
        <xdr:cNvPr id="219" name="円/楕円 218"/>
        <xdr:cNvSpPr/>
      </xdr:nvSpPr>
      <xdr:spPr>
        <a:xfrm>
          <a:off x="1397000" y="137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xdr:rowOff>
    </xdr:from>
    <xdr:ext cx="762000" cy="259045"/>
    <xdr:sp macro="" textlink="">
      <xdr:nvSpPr>
        <xdr:cNvPr id="220" name="テキスト ボックス 219"/>
        <xdr:cNvSpPr txBox="1"/>
      </xdr:nvSpPr>
      <xdr:spPr>
        <a:xfrm>
          <a:off x="1066800" y="1354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ポイント増加した。類似団体平均に比べ高い。</a:t>
          </a:r>
          <a:endParaRPr lang="ja-JP" altLang="ja-JP" sz="1400">
            <a:effectLst/>
          </a:endParaRPr>
        </a:p>
        <a:p>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において国の時限的給与改定特例法による措置の影響がなかったとした場合の参考値は、</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となる。人口当たりの職員数が類似団体平均を下回っているにも関わらず、ラスパイレス指数が上回っている状況については、社会人経験者を採用していた期間</a:t>
          </a:r>
          <a:r>
            <a:rPr kumimoji="1" lang="ja-JP" altLang="en-US" sz="1100">
              <a:solidFill>
                <a:schemeClr val="dk1"/>
              </a:solidFill>
              <a:effectLst/>
              <a:latin typeface="+mn-lt"/>
              <a:ea typeface="+mn-ea"/>
              <a:cs typeface="+mn-cs"/>
            </a:rPr>
            <a:t>や、新規採用を抑制した時期</a:t>
          </a:r>
          <a:r>
            <a:rPr kumimoji="1" lang="ja-JP" altLang="ja-JP" sz="1100">
              <a:solidFill>
                <a:schemeClr val="dk1"/>
              </a:solidFill>
              <a:effectLst/>
              <a:latin typeface="+mn-lt"/>
              <a:ea typeface="+mn-ea"/>
              <a:cs typeface="+mn-cs"/>
            </a:rPr>
            <a:t>があり、経験年数階層内における職員の分布が若年層と比較すると中堅職員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大きく占め、そうした影響により平均給与月額が高くなったためと考えられる。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87</xdr:row>
      <xdr:rowOff>40746</xdr:rowOff>
    </xdr:to>
    <xdr:cxnSp macro="">
      <xdr:nvCxnSpPr>
        <xdr:cNvPr id="253" name="直線コネクタ 252"/>
        <xdr:cNvCxnSpPr/>
      </xdr:nvCxnSpPr>
      <xdr:spPr>
        <a:xfrm flipV="1">
          <a:off x="17018000" y="13800666"/>
          <a:ext cx="0" cy="115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12823</xdr:rowOff>
    </xdr:from>
    <xdr:ext cx="762000" cy="259045"/>
    <xdr:sp macro="" textlink="">
      <xdr:nvSpPr>
        <xdr:cNvPr id="254" name="給与水準   （国との比較）最小値テキスト"/>
        <xdr:cNvSpPr txBox="1"/>
      </xdr:nvSpPr>
      <xdr:spPr>
        <a:xfrm>
          <a:off x="17106900" y="149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40746</xdr:rowOff>
    </xdr:from>
    <xdr:to>
      <xdr:col>24</xdr:col>
      <xdr:colOff>647700</xdr:colOff>
      <xdr:row>87</xdr:row>
      <xdr:rowOff>40746</xdr:rowOff>
    </xdr:to>
    <xdr:cxnSp macro="">
      <xdr:nvCxnSpPr>
        <xdr:cNvPr id="255" name="直線コネクタ 254"/>
        <xdr:cNvCxnSpPr/>
      </xdr:nvCxnSpPr>
      <xdr:spPr>
        <a:xfrm>
          <a:off x="16929100" y="1495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122238</xdr:rowOff>
    </xdr:to>
    <xdr:cxnSp macro="">
      <xdr:nvCxnSpPr>
        <xdr:cNvPr id="258" name="直線コネクタ 257"/>
        <xdr:cNvCxnSpPr/>
      </xdr:nvCxnSpPr>
      <xdr:spPr>
        <a:xfrm>
          <a:off x="16179800" y="146050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28168</xdr:rowOff>
    </xdr:from>
    <xdr:ext cx="762000" cy="259045"/>
    <xdr:sp macro="" textlink="">
      <xdr:nvSpPr>
        <xdr:cNvPr id="259"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60" name="フローチャート : 判断 259"/>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132821</xdr:rowOff>
    </xdr:from>
    <xdr:to>
      <xdr:col>23</xdr:col>
      <xdr:colOff>406400</xdr:colOff>
      <xdr:row>85</xdr:row>
      <xdr:rowOff>31750</xdr:rowOff>
    </xdr:to>
    <xdr:cxnSp macro="">
      <xdr:nvCxnSpPr>
        <xdr:cNvPr id="261" name="直線コネクタ 260"/>
        <xdr:cNvCxnSpPr/>
      </xdr:nvCxnSpPr>
      <xdr:spPr>
        <a:xfrm>
          <a:off x="15290800" y="1453462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21696</xdr:rowOff>
    </xdr:from>
    <xdr:to>
      <xdr:col>23</xdr:col>
      <xdr:colOff>457200</xdr:colOff>
      <xdr:row>84</xdr:row>
      <xdr:rowOff>123296</xdr:rowOff>
    </xdr:to>
    <xdr:sp macro="" textlink="">
      <xdr:nvSpPr>
        <xdr:cNvPr id="262" name="フローチャート : 判断 261"/>
        <xdr:cNvSpPr/>
      </xdr:nvSpPr>
      <xdr:spPr>
        <a:xfrm>
          <a:off x="16129000" y="1442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133473</xdr:rowOff>
    </xdr:from>
    <xdr:ext cx="736600" cy="259045"/>
    <xdr:sp macro="" textlink="">
      <xdr:nvSpPr>
        <xdr:cNvPr id="263" name="テキスト ボックス 262"/>
        <xdr:cNvSpPr txBox="1"/>
      </xdr:nvSpPr>
      <xdr:spPr>
        <a:xfrm>
          <a:off x="15798800" y="1419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84</xdr:row>
      <xdr:rowOff>142875</xdr:rowOff>
    </xdr:to>
    <xdr:cxnSp macro="">
      <xdr:nvCxnSpPr>
        <xdr:cNvPr id="264" name="直線コネクタ 263"/>
        <xdr:cNvCxnSpPr/>
      </xdr:nvCxnSpPr>
      <xdr:spPr>
        <a:xfrm flipV="1">
          <a:off x="14401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5" name="フローチャート : 判断 264"/>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6" name="テキスト ボックス 265"/>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89</xdr:row>
      <xdr:rowOff>29634</xdr:rowOff>
    </xdr:to>
    <xdr:cxnSp macro="">
      <xdr:nvCxnSpPr>
        <xdr:cNvPr id="267" name="直線コネクタ 266"/>
        <xdr:cNvCxnSpPr/>
      </xdr:nvCxnSpPr>
      <xdr:spPr>
        <a:xfrm flipV="1">
          <a:off x="13512800" y="14544675"/>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68" name="フローチャート : 判断 267"/>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69" name="テキスト ボックス 268"/>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70" name="フローチャート : 判断 269"/>
        <xdr:cNvSpPr/>
      </xdr:nvSpPr>
      <xdr:spPr>
        <a:xfrm>
          <a:off x="13462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71" name="テキスト ボックス 270"/>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77" name="円/楕円 276"/>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43515</xdr:rowOff>
    </xdr:from>
    <xdr:ext cx="762000" cy="259045"/>
    <xdr:sp macro="" textlink="">
      <xdr:nvSpPr>
        <xdr:cNvPr id="278"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9" name="円/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0" name="テキスト ボックス 27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1" name="円/楕円 280"/>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2" name="テキスト ボックス 281"/>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92075</xdr:rowOff>
    </xdr:from>
    <xdr:to>
      <xdr:col>21</xdr:col>
      <xdr:colOff>50800</xdr:colOff>
      <xdr:row>85</xdr:row>
      <xdr:rowOff>22225</xdr:rowOff>
    </xdr:to>
    <xdr:sp macro="" textlink="">
      <xdr:nvSpPr>
        <xdr:cNvPr id="283" name="円/楕円 282"/>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7002</xdr:rowOff>
    </xdr:from>
    <xdr:ext cx="762000" cy="259045"/>
    <xdr:sp macro="" textlink="">
      <xdr:nvSpPr>
        <xdr:cNvPr id="284" name="テキスト ボックス 283"/>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類似団体の中では少ない職員数となっている。</a:t>
          </a:r>
          <a:endParaRPr lang="ja-JP" altLang="ja-JP" sz="1400">
            <a:effectLst/>
          </a:endParaRPr>
        </a:p>
        <a:p>
          <a:r>
            <a:rPr kumimoji="1" lang="ja-JP" altLang="ja-JP" sz="1100">
              <a:solidFill>
                <a:schemeClr val="dk1"/>
              </a:solidFill>
              <a:effectLst/>
              <a:latin typeface="+mn-lt"/>
              <a:ea typeface="+mn-ea"/>
              <a:cs typeface="+mn-cs"/>
            </a:rPr>
            <a:t>職員数については、昨年度と比較しても減少しており、</a:t>
          </a:r>
          <a:r>
            <a:rPr kumimoji="1" lang="ja-JP" altLang="en-US" sz="1100">
              <a:solidFill>
                <a:schemeClr val="dk1"/>
              </a:solidFill>
              <a:effectLst/>
              <a:latin typeface="+mn-lt"/>
              <a:ea typeface="+mn-ea"/>
              <a:cs typeface="+mn-cs"/>
            </a:rPr>
            <a:t>分母である市内</a:t>
          </a:r>
          <a:r>
            <a:rPr kumimoji="1" lang="ja-JP" altLang="ja-JP" sz="1100">
              <a:solidFill>
                <a:schemeClr val="dk1"/>
              </a:solidFill>
              <a:effectLst/>
              <a:latin typeface="+mn-lt"/>
              <a:ea typeface="+mn-ea"/>
              <a:cs typeface="+mn-cs"/>
            </a:rPr>
            <a:t>人口が減少したことによるポイントの増加であると思われる。</a:t>
          </a:r>
          <a:endParaRPr lang="ja-JP" altLang="ja-JP" sz="1400">
            <a:effectLst/>
          </a:endParaRPr>
        </a:p>
        <a:p>
          <a:r>
            <a:rPr kumimoji="1" lang="ja-JP" altLang="ja-JP" sz="1100">
              <a:solidFill>
                <a:schemeClr val="dk1"/>
              </a:solidFill>
              <a:effectLst/>
              <a:latin typeface="+mn-lt"/>
              <a:ea typeface="+mn-ea"/>
              <a:cs typeface="+mn-cs"/>
            </a:rPr>
            <a:t>これまでも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世紀総合計画に基づき、職員数を削減してきたが、</a:t>
          </a:r>
          <a:r>
            <a:rPr kumimoji="1" lang="ja-JP" altLang="en-US" sz="1100">
              <a:solidFill>
                <a:schemeClr val="dk1"/>
              </a:solidFill>
              <a:effectLst/>
              <a:latin typeface="+mn-lt"/>
              <a:ea typeface="+mn-ea"/>
              <a:cs typeface="+mn-cs"/>
            </a:rPr>
            <a:t>地方分権による事務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増加による結果、</a:t>
          </a:r>
          <a:r>
            <a:rPr kumimoji="1" lang="ja-JP" altLang="ja-JP" sz="1100">
              <a:solidFill>
                <a:schemeClr val="dk1"/>
              </a:solidFill>
              <a:effectLst/>
              <a:latin typeface="+mn-lt"/>
              <a:ea typeface="+mn-ea"/>
              <a:cs typeface="+mn-cs"/>
            </a:rPr>
            <a:t>住民サービスの低下に</a:t>
          </a:r>
          <a:r>
            <a:rPr kumimoji="1" lang="ja-JP" altLang="en-US" sz="1100">
              <a:solidFill>
                <a:schemeClr val="dk1"/>
              </a:solidFill>
              <a:effectLst/>
              <a:latin typeface="+mn-lt"/>
              <a:ea typeface="+mn-ea"/>
              <a:cs typeface="+mn-cs"/>
            </a:rPr>
            <a:t>つながら</a:t>
          </a:r>
          <a:r>
            <a:rPr kumimoji="1" lang="ja-JP" altLang="ja-JP" sz="1100">
              <a:solidFill>
                <a:schemeClr val="dk1"/>
              </a:solidFill>
              <a:effectLst/>
              <a:latin typeface="+mn-lt"/>
              <a:ea typeface="+mn-ea"/>
              <a:cs typeface="+mn-cs"/>
            </a:rPr>
            <a:t>ないよう、</a:t>
          </a:r>
          <a:r>
            <a:rPr kumimoji="1" lang="ja-JP" altLang="en-US" sz="1100">
              <a:solidFill>
                <a:schemeClr val="dk1"/>
              </a:solidFill>
              <a:effectLst/>
              <a:latin typeface="+mn-lt"/>
              <a:ea typeface="+mn-ea"/>
              <a:cs typeface="+mn-cs"/>
            </a:rPr>
            <a:t>組織の見直しを含め、</a:t>
          </a:r>
          <a:r>
            <a:rPr kumimoji="1" lang="ja-JP" altLang="ja-JP" sz="1100">
              <a:solidFill>
                <a:schemeClr val="dk1"/>
              </a:solidFill>
              <a:effectLst/>
              <a:latin typeface="+mn-lt"/>
              <a:ea typeface="+mn-ea"/>
              <a:cs typeface="+mn-cs"/>
            </a:rPr>
            <a:t>より効率的な人的配置を行う必要がある。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8" name="直線コネクタ 317"/>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9"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20" name="直線コネクタ 319"/>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106408</xdr:rowOff>
    </xdr:from>
    <xdr:to>
      <xdr:col>24</xdr:col>
      <xdr:colOff>558800</xdr:colOff>
      <xdr:row>60</xdr:row>
      <xdr:rowOff>127091</xdr:rowOff>
    </xdr:to>
    <xdr:cxnSp macro="">
      <xdr:nvCxnSpPr>
        <xdr:cNvPr id="323" name="直線コネクタ 322"/>
        <xdr:cNvCxnSpPr/>
      </xdr:nvCxnSpPr>
      <xdr:spPr>
        <a:xfrm>
          <a:off x="16179800" y="1039340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4"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5" name="フローチャート : 判断 324"/>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106408</xdr:rowOff>
    </xdr:to>
    <xdr:cxnSp macro="">
      <xdr:nvCxnSpPr>
        <xdr:cNvPr id="326" name="直線コネクタ 325"/>
        <xdr:cNvCxnSpPr/>
      </xdr:nvCxnSpPr>
      <xdr:spPr>
        <a:xfrm>
          <a:off x="15290800" y="103813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7" name="フローチャート : 判断 326"/>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8" name="テキスト ボックス 327"/>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97790</xdr:rowOff>
    </xdr:to>
    <xdr:cxnSp macro="">
      <xdr:nvCxnSpPr>
        <xdr:cNvPr id="329" name="直線コネクタ 328"/>
        <xdr:cNvCxnSpPr/>
      </xdr:nvCxnSpPr>
      <xdr:spPr>
        <a:xfrm flipV="1">
          <a:off x="14401800" y="103813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30" name="フローチャート : 判断 329"/>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31" name="テキスト ボックス 330"/>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99513</xdr:rowOff>
    </xdr:to>
    <xdr:cxnSp macro="">
      <xdr:nvCxnSpPr>
        <xdr:cNvPr id="332" name="直線コネクタ 331"/>
        <xdr:cNvCxnSpPr/>
      </xdr:nvCxnSpPr>
      <xdr:spPr>
        <a:xfrm flipV="1">
          <a:off x="13512800" y="1038479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3" name="フローチャート : 判断 332"/>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4" name="テキスト ボックス 333"/>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5" name="フローチャート : 判断 334"/>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6" name="テキスト ボックス 335"/>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76291</xdr:rowOff>
    </xdr:from>
    <xdr:to>
      <xdr:col>24</xdr:col>
      <xdr:colOff>609600</xdr:colOff>
      <xdr:row>61</xdr:row>
      <xdr:rowOff>6441</xdr:rowOff>
    </xdr:to>
    <xdr:sp macro="" textlink="">
      <xdr:nvSpPr>
        <xdr:cNvPr id="342" name="円/楕円 341"/>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92818</xdr:rowOff>
    </xdr:from>
    <xdr:ext cx="762000" cy="259045"/>
    <xdr:sp macro="" textlink="">
      <xdr:nvSpPr>
        <xdr:cNvPr id="343" name="定員管理の状況該当値テキスト"/>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55608</xdr:rowOff>
    </xdr:from>
    <xdr:to>
      <xdr:col>23</xdr:col>
      <xdr:colOff>457200</xdr:colOff>
      <xdr:row>60</xdr:row>
      <xdr:rowOff>157208</xdr:rowOff>
    </xdr:to>
    <xdr:sp macro="" textlink="">
      <xdr:nvSpPr>
        <xdr:cNvPr id="344" name="円/楕円 343"/>
        <xdr:cNvSpPr/>
      </xdr:nvSpPr>
      <xdr:spPr>
        <a:xfrm>
          <a:off x="16129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167385</xdr:rowOff>
    </xdr:from>
    <xdr:ext cx="736600" cy="259045"/>
    <xdr:sp macro="" textlink="">
      <xdr:nvSpPr>
        <xdr:cNvPr id="345" name="テキスト ボックス 344"/>
        <xdr:cNvSpPr txBox="1"/>
      </xdr:nvSpPr>
      <xdr:spPr>
        <a:xfrm>
          <a:off x="15798800" y="101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6" name="円/楕円 345"/>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7" name="テキスト ボックス 346"/>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8" name="円/楕円 347"/>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9" name="テキスト ボックス 348"/>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48713</xdr:rowOff>
    </xdr:from>
    <xdr:to>
      <xdr:col>19</xdr:col>
      <xdr:colOff>533400</xdr:colOff>
      <xdr:row>60</xdr:row>
      <xdr:rowOff>150313</xdr:rowOff>
    </xdr:to>
    <xdr:sp macro="" textlink="">
      <xdr:nvSpPr>
        <xdr:cNvPr id="350" name="円/楕円 349"/>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160490</xdr:rowOff>
    </xdr:from>
    <xdr:ext cx="762000" cy="259045"/>
    <xdr:sp macro="" textlink="">
      <xdr:nvSpPr>
        <xdr:cNvPr id="351" name="テキスト ボックス 350"/>
        <xdr:cNvSpPr txBox="1"/>
      </xdr:nvSpPr>
      <xdr:spPr>
        <a:xfrm>
          <a:off x="13131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実質公債費比率は、昨年度に比べて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これは、元利償還金の減少によるものである。</a:t>
          </a:r>
          <a:endParaRPr lang="ja-JP" altLang="ja-JP" sz="1400">
            <a:effectLst/>
          </a:endParaRPr>
        </a:p>
        <a:p>
          <a:r>
            <a:rPr kumimoji="1" lang="ja-JP" altLang="ja-JP" sz="1100">
              <a:solidFill>
                <a:schemeClr val="dk1"/>
              </a:solidFill>
              <a:effectLst/>
              <a:latin typeface="+mn-lt"/>
              <a:ea typeface="+mn-ea"/>
              <a:cs typeface="+mn-cs"/>
            </a:rPr>
            <a:t>しかし、今後、大型公共事業に係る元金の償還が始まる見込みであるため、実質公債費比率は同水準、あるいは増加傾向を示すものと思われる。</a:t>
          </a:r>
          <a:endParaRPr lang="ja-JP" altLang="ja-JP" sz="1400">
            <a:effectLst/>
          </a:endParaRPr>
        </a:p>
        <a:p>
          <a:r>
            <a:rPr kumimoji="1" lang="ja-JP" altLang="ja-JP" sz="1100">
              <a:solidFill>
                <a:schemeClr val="dk1"/>
              </a:solidFill>
              <a:effectLst/>
              <a:latin typeface="+mn-lt"/>
              <a:ea typeface="+mn-ea"/>
              <a:cs typeface="+mn-cs"/>
            </a:rPr>
            <a:t>また、今後も老朽公共施設に係る建設事業等の起債財源に依存した事業も見込まれるため、計画的な起債事業の実施を図っていく。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80" name="直線コネクタ 379"/>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1"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2" name="直線コネクタ 381"/>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3"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4" name="直線コネクタ 383"/>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35983</xdr:rowOff>
    </xdr:to>
    <xdr:cxnSp macro="">
      <xdr:nvCxnSpPr>
        <xdr:cNvPr id="385" name="直線コネクタ 384"/>
        <xdr:cNvCxnSpPr/>
      </xdr:nvCxnSpPr>
      <xdr:spPr>
        <a:xfrm flipV="1">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100330</xdr:rowOff>
    </xdr:to>
    <xdr:cxnSp macro="">
      <xdr:nvCxnSpPr>
        <xdr:cNvPr id="388" name="直線コネクタ 387"/>
        <xdr:cNvCxnSpPr/>
      </xdr:nvCxnSpPr>
      <xdr:spPr>
        <a:xfrm flipV="1">
          <a:off x="15290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9" name="フローチャート :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132504</xdr:rowOff>
    </xdr:to>
    <xdr:cxnSp macro="">
      <xdr:nvCxnSpPr>
        <xdr:cNvPr id="391" name="直線コネクタ 390"/>
        <xdr:cNvCxnSpPr/>
      </xdr:nvCxnSpPr>
      <xdr:spPr>
        <a:xfrm flipV="1">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3" name="テキスト ボックス 39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41</xdr:row>
      <xdr:rowOff>140546</xdr:rowOff>
    </xdr:to>
    <xdr:cxnSp macro="">
      <xdr:nvCxnSpPr>
        <xdr:cNvPr id="394" name="直線コネクタ 393"/>
        <xdr:cNvCxnSpPr/>
      </xdr:nvCxnSpPr>
      <xdr:spPr>
        <a:xfrm flipV="1">
          <a:off x="13512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5" name="フローチャート : 判断 39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6" name="テキスト ボックス 39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7" name="フローチャート : 判断 396"/>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8" name="テキスト ボックス 397"/>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4" name="円/楕円 403"/>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80450</xdr:rowOff>
    </xdr:from>
    <xdr:ext cx="762000" cy="259045"/>
    <xdr:sp macro="" textlink="">
      <xdr:nvSpPr>
        <xdr:cNvPr id="405"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6" name="円/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7" name="テキスト ボックス 406"/>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8" name="円/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9" name="テキスト ボックス 40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10" name="円/楕円 409"/>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168081</xdr:rowOff>
    </xdr:from>
    <xdr:ext cx="762000" cy="259045"/>
    <xdr:sp macro="" textlink="">
      <xdr:nvSpPr>
        <xdr:cNvPr id="411" name="テキスト ボックス 41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12" name="円/楕円 411"/>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3" name="テキスト ボックス 41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52.1</a:t>
          </a:r>
          <a:r>
            <a:rPr kumimoji="1" lang="ja-JP" altLang="ja-JP" sz="1100">
              <a:solidFill>
                <a:schemeClr val="dk1"/>
              </a:solidFill>
              <a:effectLst/>
              <a:latin typeface="+mn-lt"/>
              <a:ea typeface="+mn-ea"/>
              <a:cs typeface="+mn-cs"/>
            </a:rPr>
            <a:t>であり、昨年度より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これは、一般会計</a:t>
          </a:r>
          <a:r>
            <a:rPr kumimoji="1" lang="ja-JP" altLang="en-US" sz="1100">
              <a:solidFill>
                <a:schemeClr val="dk1"/>
              </a:solidFill>
              <a:effectLst/>
              <a:latin typeface="+mn-lt"/>
              <a:ea typeface="+mn-ea"/>
              <a:cs typeface="+mn-cs"/>
            </a:rPr>
            <a:t>・特別会計とも</a:t>
          </a:r>
          <a:r>
            <a:rPr kumimoji="1" lang="ja-JP" altLang="ja-JP" sz="1100">
              <a:solidFill>
                <a:schemeClr val="dk1"/>
              </a:solidFill>
              <a:effectLst/>
              <a:latin typeface="+mn-lt"/>
              <a:ea typeface="+mn-ea"/>
              <a:cs typeface="+mn-cs"/>
            </a:rPr>
            <a:t>に地方債残高が</a:t>
          </a:r>
          <a:r>
            <a:rPr kumimoji="1" lang="ja-JP" altLang="en-US" sz="1100">
              <a:solidFill>
                <a:schemeClr val="dk1"/>
              </a:solidFill>
              <a:effectLst/>
              <a:latin typeface="+mn-lt"/>
              <a:ea typeface="+mn-ea"/>
              <a:cs typeface="+mn-cs"/>
            </a:rPr>
            <a:t>減少し、充当可能基金（ふるさと納税基金等）が増額となっ</a:t>
          </a:r>
          <a:r>
            <a:rPr kumimoji="1" lang="ja-JP" altLang="ja-JP" sz="1100">
              <a:solidFill>
                <a:schemeClr val="dk1"/>
              </a:solidFill>
              <a:effectLst/>
              <a:latin typeface="+mn-lt"/>
              <a:ea typeface="+mn-ea"/>
              <a:cs typeface="+mn-cs"/>
            </a:rPr>
            <a:t>たことによる。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職員数の減少により退職手当負担金が減少傾向にあることも要因と思われる。</a:t>
          </a:r>
          <a:endParaRPr lang="ja-JP" altLang="ja-JP" sz="1400">
            <a:effectLst/>
          </a:endParaRPr>
        </a:p>
        <a:p>
          <a:r>
            <a:rPr kumimoji="1" lang="ja-JP" altLang="ja-JP" sz="1100">
              <a:solidFill>
                <a:schemeClr val="dk1"/>
              </a:solidFill>
              <a:effectLst/>
              <a:latin typeface="+mn-lt"/>
              <a:ea typeface="+mn-ea"/>
              <a:cs typeface="+mn-cs"/>
            </a:rPr>
            <a:t>今後、老朽公共施設の建替えや改修等が見込まれるが、後年に過度な負担とならないよう</a:t>
          </a:r>
          <a:r>
            <a:rPr kumimoji="1" lang="ja-JP" altLang="en-US" sz="1100">
              <a:solidFill>
                <a:schemeClr val="dk1"/>
              </a:solidFill>
              <a:effectLst/>
              <a:latin typeface="+mn-lt"/>
              <a:ea typeface="+mn-ea"/>
              <a:cs typeface="+mn-cs"/>
            </a:rPr>
            <a:t>中長期的な計画に基づき</a:t>
          </a:r>
          <a:r>
            <a:rPr kumimoji="1" lang="ja-JP" altLang="ja-JP" sz="1100">
              <a:solidFill>
                <a:schemeClr val="dk1"/>
              </a:solidFill>
              <a:effectLst/>
              <a:latin typeface="+mn-lt"/>
              <a:ea typeface="+mn-ea"/>
              <a:cs typeface="+mn-cs"/>
            </a:rPr>
            <a:t>地方債の借入を行う必要がある。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2" name="直線コネクタ 441"/>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3"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4" name="直線コネクタ 443"/>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46524</xdr:rowOff>
    </xdr:from>
    <xdr:to>
      <xdr:col>24</xdr:col>
      <xdr:colOff>558800</xdr:colOff>
      <xdr:row>16</xdr:row>
      <xdr:rowOff>113284</xdr:rowOff>
    </xdr:to>
    <xdr:cxnSp macro="">
      <xdr:nvCxnSpPr>
        <xdr:cNvPr id="447" name="直線コネクタ 446"/>
        <xdr:cNvCxnSpPr/>
      </xdr:nvCxnSpPr>
      <xdr:spPr>
        <a:xfrm flipV="1">
          <a:off x="16179800" y="2789724"/>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8"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9" name="フローチャート : 判断 448"/>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113284</xdr:rowOff>
    </xdr:from>
    <xdr:to>
      <xdr:col>23</xdr:col>
      <xdr:colOff>406400</xdr:colOff>
      <xdr:row>16</xdr:row>
      <xdr:rowOff>155109</xdr:rowOff>
    </xdr:to>
    <xdr:cxnSp macro="">
      <xdr:nvCxnSpPr>
        <xdr:cNvPr id="450" name="直線コネクタ 449"/>
        <xdr:cNvCxnSpPr/>
      </xdr:nvCxnSpPr>
      <xdr:spPr>
        <a:xfrm flipV="1">
          <a:off x="15290800" y="285648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2" name="テキスト ボックス 451"/>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155109</xdr:rowOff>
    </xdr:from>
    <xdr:to>
      <xdr:col>22</xdr:col>
      <xdr:colOff>203200</xdr:colOff>
      <xdr:row>16</xdr:row>
      <xdr:rowOff>166370</xdr:rowOff>
    </xdr:to>
    <xdr:cxnSp macro="">
      <xdr:nvCxnSpPr>
        <xdr:cNvPr id="453" name="直線コネクタ 452"/>
        <xdr:cNvCxnSpPr/>
      </xdr:nvCxnSpPr>
      <xdr:spPr>
        <a:xfrm flipV="1">
          <a:off x="14401800" y="289830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4" name="フローチャート : 判断 453"/>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5" name="テキスト ボックス 454"/>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18246</xdr:rowOff>
    </xdr:to>
    <xdr:cxnSp macro="">
      <xdr:nvCxnSpPr>
        <xdr:cNvPr id="456" name="直線コネクタ 455"/>
        <xdr:cNvCxnSpPr/>
      </xdr:nvCxnSpPr>
      <xdr:spPr>
        <a:xfrm flipV="1">
          <a:off x="13512800" y="290957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7" name="フローチャート : 判断 456"/>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8" name="テキスト ボックス 457"/>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9" name="フローチャート : 判断 458"/>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60" name="テキスト ボックス 459"/>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167174</xdr:rowOff>
    </xdr:from>
    <xdr:to>
      <xdr:col>24</xdr:col>
      <xdr:colOff>609600</xdr:colOff>
      <xdr:row>16</xdr:row>
      <xdr:rowOff>97324</xdr:rowOff>
    </xdr:to>
    <xdr:sp macro="" textlink="">
      <xdr:nvSpPr>
        <xdr:cNvPr id="466" name="円/楕円 465"/>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12251</xdr:rowOff>
    </xdr:from>
    <xdr:ext cx="762000" cy="259045"/>
    <xdr:sp macro="" textlink="">
      <xdr:nvSpPr>
        <xdr:cNvPr id="467" name="将来負担の状況該当値テキスト"/>
        <xdr:cNvSpPr txBox="1"/>
      </xdr:nvSpPr>
      <xdr:spPr>
        <a:xfrm>
          <a:off x="171069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62484</xdr:rowOff>
    </xdr:from>
    <xdr:to>
      <xdr:col>23</xdr:col>
      <xdr:colOff>457200</xdr:colOff>
      <xdr:row>16</xdr:row>
      <xdr:rowOff>164084</xdr:rowOff>
    </xdr:to>
    <xdr:sp macro="" textlink="">
      <xdr:nvSpPr>
        <xdr:cNvPr id="468" name="円/楕円 467"/>
        <xdr:cNvSpPr/>
      </xdr:nvSpPr>
      <xdr:spPr>
        <a:xfrm>
          <a:off x="16129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148861</xdr:rowOff>
    </xdr:from>
    <xdr:ext cx="736600" cy="259045"/>
    <xdr:sp macro="" textlink="">
      <xdr:nvSpPr>
        <xdr:cNvPr id="469" name="テキスト ボックス 468"/>
        <xdr:cNvSpPr txBox="1"/>
      </xdr:nvSpPr>
      <xdr:spPr>
        <a:xfrm>
          <a:off x="15798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104309</xdr:rowOff>
    </xdr:from>
    <xdr:to>
      <xdr:col>22</xdr:col>
      <xdr:colOff>254000</xdr:colOff>
      <xdr:row>17</xdr:row>
      <xdr:rowOff>34459</xdr:rowOff>
    </xdr:to>
    <xdr:sp macro="" textlink="">
      <xdr:nvSpPr>
        <xdr:cNvPr id="470" name="円/楕円 469"/>
        <xdr:cNvSpPr/>
      </xdr:nvSpPr>
      <xdr:spPr>
        <a:xfrm>
          <a:off x="15240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19236</xdr:rowOff>
    </xdr:from>
    <xdr:ext cx="762000" cy="259045"/>
    <xdr:sp macro="" textlink="">
      <xdr:nvSpPr>
        <xdr:cNvPr id="471" name="テキスト ボックス 470"/>
        <xdr:cNvSpPr txBox="1"/>
      </xdr:nvSpPr>
      <xdr:spPr>
        <a:xfrm>
          <a:off x="14909800" y="29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72" name="円/楕円 47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73" name="テキスト ボックス 47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138896</xdr:rowOff>
    </xdr:from>
    <xdr:to>
      <xdr:col>19</xdr:col>
      <xdr:colOff>533400</xdr:colOff>
      <xdr:row>17</xdr:row>
      <xdr:rowOff>69046</xdr:rowOff>
    </xdr:to>
    <xdr:sp macro="" textlink="">
      <xdr:nvSpPr>
        <xdr:cNvPr id="474" name="円/楕円 473"/>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53823</xdr:rowOff>
    </xdr:from>
    <xdr:ext cx="762000" cy="259045"/>
    <xdr:sp macro="" textlink="">
      <xdr:nvSpPr>
        <xdr:cNvPr id="475" name="テキスト ボックス 474"/>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類似団体平均よりも低い値である。</a:t>
          </a:r>
          <a:endParaRPr lang="ja-JP" altLang="ja-JP" sz="1400">
            <a:effectLst/>
          </a:endParaRPr>
        </a:p>
        <a:p>
          <a:r>
            <a:rPr kumimoji="1" lang="ja-JP" altLang="ja-JP" sz="1100">
              <a:solidFill>
                <a:schemeClr val="dk1"/>
              </a:solidFill>
              <a:effectLst/>
              <a:latin typeface="+mn-lt"/>
              <a:ea typeface="+mn-ea"/>
              <a:cs typeface="+mn-cs"/>
            </a:rPr>
            <a:t>類似団体と比較して、人口当たりの職員数が少ない（上位である）にも関わらず、人件費に係る順位が中位であるのは、経常一般財源である市税収入が落ち込んでいることが要因と思われる。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73660</xdr:rowOff>
    </xdr:to>
    <xdr:cxnSp macro="">
      <xdr:nvCxnSpPr>
        <xdr:cNvPr id="66" name="直線コネクタ 65"/>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119380</xdr:rowOff>
    </xdr:to>
    <xdr:cxnSp macro="">
      <xdr:nvCxnSpPr>
        <xdr:cNvPr id="69" name="直線コネクタ 68"/>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157480</xdr:rowOff>
    </xdr:to>
    <xdr:cxnSp macro="">
      <xdr:nvCxnSpPr>
        <xdr:cNvPr id="72" name="直線コネクタ 71"/>
        <xdr:cNvCxnSpPr/>
      </xdr:nvCxnSpPr>
      <xdr:spPr>
        <a:xfrm flipV="1">
          <a:off x="2209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24130</xdr:rowOff>
    </xdr:to>
    <xdr:cxnSp macro="">
      <xdr:nvCxnSpPr>
        <xdr:cNvPr id="75" name="直線コネクタ 74"/>
        <xdr:cNvCxnSpPr/>
      </xdr:nvCxnSpPr>
      <xdr:spPr>
        <a:xfrm flipV="1">
          <a:off x="1320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類似団体平均に比べると高い値である。</a:t>
          </a:r>
          <a:endParaRPr lang="ja-JP" altLang="ja-JP" sz="1400">
            <a:effectLst/>
          </a:endParaRPr>
        </a:p>
        <a:p>
          <a:r>
            <a:rPr kumimoji="1" lang="ja-JP" altLang="ja-JP" sz="1100">
              <a:solidFill>
                <a:schemeClr val="dk1"/>
              </a:solidFill>
              <a:effectLst/>
              <a:latin typeface="+mn-lt"/>
              <a:ea typeface="+mn-ea"/>
              <a:cs typeface="+mn-cs"/>
            </a:rPr>
            <a:t>経常一般財源に乏しいため、高い値となったものと思われるが、物件費の決算額については昨年度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物件費を含む経常経費についは、徹底した削減に取り組んでいるが、今後も一層の圧縮を図っていく必要がある。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57150</xdr:rowOff>
    </xdr:to>
    <xdr:cxnSp macro="">
      <xdr:nvCxnSpPr>
        <xdr:cNvPr id="127" name="直線コネクタ 126"/>
        <xdr:cNvCxnSpPr/>
      </xdr:nvCxnSpPr>
      <xdr:spPr>
        <a:xfrm>
          <a:off x="15671800" y="293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19050</xdr:rowOff>
    </xdr:to>
    <xdr:cxnSp macro="">
      <xdr:nvCxnSpPr>
        <xdr:cNvPr id="130" name="直線コネクタ 129"/>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19050</xdr:rowOff>
    </xdr:to>
    <xdr:cxnSp macro="">
      <xdr:nvCxnSpPr>
        <xdr:cNvPr id="133" name="直線コネクタ 132"/>
        <xdr:cNvCxnSpPr/>
      </xdr:nvCxnSpPr>
      <xdr:spPr>
        <a:xfrm>
          <a:off x="13893800" y="284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101600</xdr:rowOff>
    </xdr:to>
    <xdr:cxnSp macro="">
      <xdr:nvCxnSpPr>
        <xdr:cNvPr id="136" name="直線コネクタ 135"/>
        <xdr:cNvCxnSpPr/>
      </xdr:nvCxnSpPr>
      <xdr:spPr>
        <a:xfrm>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2" name="円/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3" name="テキスト ボックス 152"/>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4" name="円/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類似団体と比較して高い値である。</a:t>
          </a:r>
          <a:endParaRPr lang="ja-JP" altLang="ja-JP" sz="1400">
            <a:effectLst/>
          </a:endParaRPr>
        </a:p>
        <a:p>
          <a:r>
            <a:rPr kumimoji="1" lang="ja-JP" altLang="ja-JP" sz="1100">
              <a:solidFill>
                <a:schemeClr val="dk1"/>
              </a:solidFill>
              <a:effectLst/>
              <a:latin typeface="+mn-lt"/>
              <a:ea typeface="+mn-ea"/>
              <a:cs typeface="+mn-cs"/>
            </a:rPr>
            <a:t>扶助費総額は増加傾向にあり、経常一般財源所要額も増加している。これは単独事業の医療費助成の拡大や障害者総合支援事業の利用者の増加、施設型給付費への移行等が要因と思われる。経常一般財源の確保が難しくなる中、扶助費の増加により硬直化した財政運営が続くものと思わ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61685</xdr:rowOff>
    </xdr:to>
    <xdr:cxnSp macro="">
      <xdr:nvCxnSpPr>
        <xdr:cNvPr id="190" name="直線コネクタ 189"/>
        <xdr:cNvCxnSpPr/>
      </xdr:nvCxnSpPr>
      <xdr:spPr>
        <a:xfrm flipV="1">
          <a:off x="3987800" y="9907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61685</xdr:rowOff>
    </xdr:to>
    <xdr:cxnSp macro="">
      <xdr:nvCxnSpPr>
        <xdr:cNvPr id="193" name="直線コネクタ 192"/>
        <xdr:cNvCxnSpPr/>
      </xdr:nvCxnSpPr>
      <xdr:spPr>
        <a:xfrm>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4" name="フローチャート :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6" name="直線コネクタ 195"/>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199" name="直線コネクタ 198"/>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3" name="円/楕円 212"/>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4" name="テキスト ボックス 213"/>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類似団体平均よりも高い値である。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への繰出が増加したこと、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宅地造成事業の完了に向けて繰上償還を実施しており、それらに係る</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金も増加の要因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社会保障費の増加が続く限りそれらに係る繰出金も増加が続くと思われる。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156391</xdr:rowOff>
    </xdr:from>
    <xdr:to>
      <xdr:col>24</xdr:col>
      <xdr:colOff>31750</xdr:colOff>
      <xdr:row>57</xdr:row>
      <xdr:rowOff>63319</xdr:rowOff>
    </xdr:to>
    <xdr:cxnSp macro="">
      <xdr:nvCxnSpPr>
        <xdr:cNvPr id="253" name="直線コネクタ 252"/>
        <xdr:cNvCxnSpPr/>
      </xdr:nvCxnSpPr>
      <xdr:spPr>
        <a:xfrm>
          <a:off x="15671800" y="97575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130266</xdr:rowOff>
    </xdr:from>
    <xdr:to>
      <xdr:col>22</xdr:col>
      <xdr:colOff>565150</xdr:colOff>
      <xdr:row>56</xdr:row>
      <xdr:rowOff>156391</xdr:rowOff>
    </xdr:to>
    <xdr:cxnSp macro="">
      <xdr:nvCxnSpPr>
        <xdr:cNvPr id="256" name="直線コネクタ 255"/>
        <xdr:cNvCxnSpPr/>
      </xdr:nvCxnSpPr>
      <xdr:spPr>
        <a:xfrm>
          <a:off x="14782800" y="97314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130266</xdr:rowOff>
    </xdr:from>
    <xdr:to>
      <xdr:col>21</xdr:col>
      <xdr:colOff>361950</xdr:colOff>
      <xdr:row>56</xdr:row>
      <xdr:rowOff>130266</xdr:rowOff>
    </xdr:to>
    <xdr:cxnSp macro="">
      <xdr:nvCxnSpPr>
        <xdr:cNvPr id="259" name="直線コネクタ 258"/>
        <xdr:cNvCxnSpPr/>
      </xdr:nvCxnSpPr>
      <xdr:spPr>
        <a:xfrm>
          <a:off x="13893800" y="9731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130266</xdr:rowOff>
    </xdr:from>
    <xdr:to>
      <xdr:col>20</xdr:col>
      <xdr:colOff>158750</xdr:colOff>
      <xdr:row>56</xdr:row>
      <xdr:rowOff>156391</xdr:rowOff>
    </xdr:to>
    <xdr:cxnSp macro="">
      <xdr:nvCxnSpPr>
        <xdr:cNvPr id="262" name="直線コネクタ 261"/>
        <xdr:cNvCxnSpPr/>
      </xdr:nvCxnSpPr>
      <xdr:spPr>
        <a:xfrm flipV="1">
          <a:off x="13004800" y="97314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12519</xdr:rowOff>
    </xdr:from>
    <xdr:to>
      <xdr:col>24</xdr:col>
      <xdr:colOff>82550</xdr:colOff>
      <xdr:row>57</xdr:row>
      <xdr:rowOff>114119</xdr:rowOff>
    </xdr:to>
    <xdr:sp macro="" textlink="">
      <xdr:nvSpPr>
        <xdr:cNvPr id="272" name="円/楕円 271"/>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156046</xdr:rowOff>
    </xdr:from>
    <xdr:ext cx="762000" cy="259045"/>
    <xdr:sp macro="" textlink="">
      <xdr:nvSpPr>
        <xdr:cNvPr id="273"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105591</xdr:rowOff>
    </xdr:from>
    <xdr:to>
      <xdr:col>22</xdr:col>
      <xdr:colOff>615950</xdr:colOff>
      <xdr:row>57</xdr:row>
      <xdr:rowOff>35741</xdr:rowOff>
    </xdr:to>
    <xdr:sp macro="" textlink="">
      <xdr:nvSpPr>
        <xdr:cNvPr id="274" name="円/楕円 273"/>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20518</xdr:rowOff>
    </xdr:from>
    <xdr:ext cx="736600" cy="259045"/>
    <xdr:sp macro="" textlink="">
      <xdr:nvSpPr>
        <xdr:cNvPr id="275" name="テキスト ボックス 274"/>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79466</xdr:rowOff>
    </xdr:from>
    <xdr:to>
      <xdr:col>21</xdr:col>
      <xdr:colOff>412750</xdr:colOff>
      <xdr:row>57</xdr:row>
      <xdr:rowOff>9616</xdr:rowOff>
    </xdr:to>
    <xdr:sp macro="" textlink="">
      <xdr:nvSpPr>
        <xdr:cNvPr id="276" name="円/楕円 275"/>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165843</xdr:rowOff>
    </xdr:from>
    <xdr:ext cx="762000" cy="259045"/>
    <xdr:sp macro="" textlink="">
      <xdr:nvSpPr>
        <xdr:cNvPr id="277" name="テキスト ボックス 276"/>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79466</xdr:rowOff>
    </xdr:from>
    <xdr:to>
      <xdr:col>20</xdr:col>
      <xdr:colOff>209550</xdr:colOff>
      <xdr:row>57</xdr:row>
      <xdr:rowOff>9616</xdr:rowOff>
    </xdr:to>
    <xdr:sp macro="" textlink="">
      <xdr:nvSpPr>
        <xdr:cNvPr id="278" name="円/楕円 277"/>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165843</xdr:rowOff>
    </xdr:from>
    <xdr:ext cx="762000" cy="259045"/>
    <xdr:sp macro="" textlink="">
      <xdr:nvSpPr>
        <xdr:cNvPr id="279" name="テキスト ボックス 278"/>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105591</xdr:rowOff>
    </xdr:from>
    <xdr:to>
      <xdr:col>19</xdr:col>
      <xdr:colOff>6350</xdr:colOff>
      <xdr:row>57</xdr:row>
      <xdr:rowOff>35741</xdr:rowOff>
    </xdr:to>
    <xdr:sp macro="" textlink="">
      <xdr:nvSpPr>
        <xdr:cNvPr id="280" name="円/楕円 279"/>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20518</xdr:rowOff>
    </xdr:from>
    <xdr:ext cx="762000" cy="259045"/>
    <xdr:sp macro="" textlink="">
      <xdr:nvSpPr>
        <xdr:cNvPr id="281" name="テキスト ボックス 280"/>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補助費で大きな割合を占めているのが、塩谷広域行政組合への負担金であり、塵芥処理、し尿処理、斎場管理、常備消防、緊急医療等の業務に係るものである。また、更新時期が迫っている次期環境施設建設に係る負担金の増加も見込まれていることから、補助費に係る経常収支比率は増加していくものと思わ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149860</xdr:rowOff>
    </xdr:to>
    <xdr:cxnSp macro="">
      <xdr:nvCxnSpPr>
        <xdr:cNvPr id="311" name="直線コネクタ 310"/>
        <xdr:cNvCxnSpPr/>
      </xdr:nvCxnSpPr>
      <xdr:spPr>
        <a:xfrm>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14" name="直線コネクタ 313"/>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7" name="直線コネクタ 316"/>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37</xdr:row>
      <xdr:rowOff>60706</xdr:rowOff>
    </xdr:to>
    <xdr:cxnSp macro="">
      <xdr:nvCxnSpPr>
        <xdr:cNvPr id="320" name="直線コネクタ 319"/>
        <xdr:cNvCxnSpPr/>
      </xdr:nvCxnSpPr>
      <xdr:spPr>
        <a:xfrm flipV="1">
          <a:off x="13004800" y="6262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2" name="円/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3" name="テキスト ボックス 33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4" name="円/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8" name="円/楕円 33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9" name="テキスト ボックス 33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類似団体平均よりも少ない値である。</a:t>
          </a:r>
          <a:endParaRPr lang="ja-JP" altLang="ja-JP" sz="1400">
            <a:effectLst/>
          </a:endParaRPr>
        </a:p>
        <a:p>
          <a:r>
            <a:rPr kumimoji="1" lang="ja-JP" altLang="ja-JP" sz="1100">
              <a:solidFill>
                <a:schemeClr val="dk1"/>
              </a:solidFill>
              <a:effectLst/>
              <a:latin typeface="+mn-lt"/>
              <a:ea typeface="+mn-ea"/>
              <a:cs typeface="+mn-cs"/>
            </a:rPr>
            <a:t>これは、地方債の現在高の減少により元利償還金が抑えられたことによる。しかし、これから大型公共事業に係る起債の元金の償還が始まり、また、今後も老朽公共施設の維持補修等に係る起債事業が予定されれいるため、公債費は上昇するものと思わ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8890</xdr:rowOff>
    </xdr:to>
    <xdr:cxnSp macro="">
      <xdr:nvCxnSpPr>
        <xdr:cNvPr id="372" name="直線コネクタ 371"/>
        <xdr:cNvCxnSpPr/>
      </xdr:nvCxnSpPr>
      <xdr:spPr>
        <a:xfrm>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92710</xdr:rowOff>
    </xdr:to>
    <xdr:cxnSp macro="">
      <xdr:nvCxnSpPr>
        <xdr:cNvPr id="375" name="直線コネクタ 374"/>
        <xdr:cNvCxnSpPr/>
      </xdr:nvCxnSpPr>
      <xdr:spPr>
        <a:xfrm flipV="1">
          <a:off x="3098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6" name="フローチャート : 判断 375"/>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7" name="テキスト ボックス 376"/>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130810</xdr:rowOff>
    </xdr:to>
    <xdr:cxnSp macro="">
      <xdr:nvCxnSpPr>
        <xdr:cNvPr id="378" name="直線コネクタ 377"/>
        <xdr:cNvCxnSpPr/>
      </xdr:nvCxnSpPr>
      <xdr:spPr>
        <a:xfrm flipV="1">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168911</xdr:rowOff>
    </xdr:to>
    <xdr:cxnSp macro="">
      <xdr:nvCxnSpPr>
        <xdr:cNvPr id="381" name="直線コネクタ 380"/>
        <xdr:cNvCxnSpPr/>
      </xdr:nvCxnSpPr>
      <xdr:spPr>
        <a:xfrm flipV="1">
          <a:off x="1320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1" name="円/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3" name="円/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5" name="円/楕円 394"/>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6" name="テキスト ボックス 395"/>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7" name="円/楕円 396"/>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8" name="テキスト ボックス 397"/>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9" name="円/楕円 398"/>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0" name="テキスト ボックス 399"/>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類似団体と比較しても高い値である。</a:t>
          </a:r>
          <a:endParaRPr lang="ja-JP" altLang="ja-JP" sz="1400">
            <a:effectLst/>
          </a:endParaRPr>
        </a:p>
        <a:p>
          <a:r>
            <a:rPr kumimoji="1" lang="ja-JP" altLang="ja-JP" sz="1100">
              <a:solidFill>
                <a:schemeClr val="dk1"/>
              </a:solidFill>
              <a:effectLst/>
              <a:latin typeface="+mn-lt"/>
              <a:ea typeface="+mn-ea"/>
              <a:cs typeface="+mn-cs"/>
            </a:rPr>
            <a:t>扶助費や</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塩谷広域行政組合への負担金等歳出削減の難しい費用の増加に加え、市税収入が十分に確保できない状況が続き、硬直化した財政運営が続いている。これまでも職員数の削減、物件費の圧縮等に取り組み、企業誘致や定住促進等により税収の確保に努めてきたが、今後も引き続き改善努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78</xdr:row>
      <xdr:rowOff>12700</xdr:rowOff>
    </xdr:to>
    <xdr:cxnSp macro="">
      <xdr:nvCxnSpPr>
        <xdr:cNvPr id="431" name="直線コネクタ 430"/>
        <xdr:cNvCxnSpPr/>
      </xdr:nvCxnSpPr>
      <xdr:spPr>
        <a:xfrm>
          <a:off x="15671800" y="132806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78994</xdr:rowOff>
    </xdr:to>
    <xdr:cxnSp macro="">
      <xdr:nvCxnSpPr>
        <xdr:cNvPr id="434" name="直線コネクタ 433"/>
        <xdr:cNvCxnSpPr/>
      </xdr:nvCxnSpPr>
      <xdr:spPr>
        <a:xfrm>
          <a:off x="14782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83058</xdr:rowOff>
    </xdr:from>
    <xdr:to>
      <xdr:col>22</xdr:col>
      <xdr:colOff>615950</xdr:colOff>
      <xdr:row>76</xdr:row>
      <xdr:rowOff>13208</xdr:rowOff>
    </xdr:to>
    <xdr:sp macro="" textlink="">
      <xdr:nvSpPr>
        <xdr:cNvPr id="435" name="フローチャート : 判断 434"/>
        <xdr:cNvSpPr/>
      </xdr:nvSpPr>
      <xdr:spPr>
        <a:xfrm>
          <a:off x="15621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36" name="テキスト ボックス 435"/>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74422</xdr:rowOff>
    </xdr:to>
    <xdr:cxnSp macro="">
      <xdr:nvCxnSpPr>
        <xdr:cNvPr id="437" name="直線コネクタ 436"/>
        <xdr:cNvCxnSpPr/>
      </xdr:nvCxnSpPr>
      <xdr:spPr>
        <a:xfrm>
          <a:off x="13893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78</xdr:row>
      <xdr:rowOff>21844</xdr:rowOff>
    </xdr:to>
    <xdr:cxnSp macro="">
      <xdr:nvCxnSpPr>
        <xdr:cNvPr id="440" name="直線コネクタ 439"/>
        <xdr:cNvCxnSpPr/>
      </xdr:nvCxnSpPr>
      <xdr:spPr>
        <a:xfrm flipV="1">
          <a:off x="13004800" y="132577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0" name="円/楕円 44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1"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2" name="円/楕円 451"/>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3" name="テキスト ボックス 452"/>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4" name="円/楕円 453"/>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55" name="テキスト ボックス 454"/>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6" name="円/楕円 455"/>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7" name="テキスト ボックス 456"/>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8" name="円/楕円 457"/>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59" name="テキスト ボックス 458"/>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栃木県矢板市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157518</xdr:rowOff>
    </xdr:from>
    <xdr:to>
      <xdr:col>4</xdr:col>
      <xdr:colOff>1117600</xdr:colOff>
      <xdr:row>17</xdr:row>
      <xdr:rowOff>13881</xdr:rowOff>
    </xdr:to>
    <xdr:cxnSp macro="">
      <xdr:nvCxnSpPr>
        <xdr:cNvPr id="50" name="直線コネクタ 49"/>
        <xdr:cNvCxnSpPr/>
      </xdr:nvCxnSpPr>
      <xdr:spPr bwMode="auto">
        <a:xfrm>
          <a:off x="5003800" y="2948343"/>
          <a:ext cx="6477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157518</xdr:rowOff>
    </xdr:from>
    <xdr:to>
      <xdr:col>4</xdr:col>
      <xdr:colOff>469900</xdr:colOff>
      <xdr:row>16</xdr:row>
      <xdr:rowOff>165671</xdr:rowOff>
    </xdr:to>
    <xdr:cxnSp macro="">
      <xdr:nvCxnSpPr>
        <xdr:cNvPr id="53" name="直線コネクタ 52"/>
        <xdr:cNvCxnSpPr/>
      </xdr:nvCxnSpPr>
      <xdr:spPr bwMode="auto">
        <a:xfrm flipV="1">
          <a:off x="4305300" y="2948343"/>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138703</xdr:rowOff>
    </xdr:from>
    <xdr:to>
      <xdr:col>4</xdr:col>
      <xdr:colOff>520700</xdr:colOff>
      <xdr:row>14</xdr:row>
      <xdr:rowOff>68853</xdr:rowOff>
    </xdr:to>
    <xdr:sp macro="" textlink="">
      <xdr:nvSpPr>
        <xdr:cNvPr id="54" name="フローチャート : 判断 53"/>
        <xdr:cNvSpPr/>
      </xdr:nvSpPr>
      <xdr:spPr bwMode="auto">
        <a:xfrm>
          <a:off x="49530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79030</xdr:rowOff>
    </xdr:from>
    <xdr:ext cx="736600" cy="259045"/>
    <xdr:sp macro="" textlink="">
      <xdr:nvSpPr>
        <xdr:cNvPr id="55" name="テキスト ボックス 54"/>
        <xdr:cNvSpPr txBox="1"/>
      </xdr:nvSpPr>
      <xdr:spPr>
        <a:xfrm>
          <a:off x="4622800" y="218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165671</xdr:rowOff>
    </xdr:from>
    <xdr:to>
      <xdr:col>3</xdr:col>
      <xdr:colOff>904875</xdr:colOff>
      <xdr:row>17</xdr:row>
      <xdr:rowOff>31236</xdr:rowOff>
    </xdr:to>
    <xdr:cxnSp macro="">
      <xdr:nvCxnSpPr>
        <xdr:cNvPr id="56" name="直線コネクタ 55"/>
        <xdr:cNvCxnSpPr/>
      </xdr:nvCxnSpPr>
      <xdr:spPr bwMode="auto">
        <a:xfrm flipV="1">
          <a:off x="3606800" y="2956496"/>
          <a:ext cx="698500" cy="3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162185</xdr:rowOff>
    </xdr:from>
    <xdr:to>
      <xdr:col>3</xdr:col>
      <xdr:colOff>206375</xdr:colOff>
      <xdr:row>17</xdr:row>
      <xdr:rowOff>31236</xdr:rowOff>
    </xdr:to>
    <xdr:cxnSp macro="">
      <xdr:nvCxnSpPr>
        <xdr:cNvPr id="59" name="直線コネクタ 58"/>
        <xdr:cNvCxnSpPr/>
      </xdr:nvCxnSpPr>
      <xdr:spPr bwMode="auto">
        <a:xfrm>
          <a:off x="2908300" y="2953010"/>
          <a:ext cx="698500" cy="4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134531</xdr:rowOff>
    </xdr:from>
    <xdr:to>
      <xdr:col>5</xdr:col>
      <xdr:colOff>34925</xdr:colOff>
      <xdr:row>17</xdr:row>
      <xdr:rowOff>64681</xdr:rowOff>
    </xdr:to>
    <xdr:sp macro="" textlink="">
      <xdr:nvSpPr>
        <xdr:cNvPr id="69" name="円/楕円 68"/>
        <xdr:cNvSpPr/>
      </xdr:nvSpPr>
      <xdr:spPr bwMode="auto">
        <a:xfrm>
          <a:off x="5600700" y="292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106608</xdr:rowOff>
    </xdr:from>
    <xdr:ext cx="762000" cy="259045"/>
    <xdr:sp macro="" textlink="">
      <xdr:nvSpPr>
        <xdr:cNvPr id="70" name="人口1人当たり決算額の推移該当値テキスト130"/>
        <xdr:cNvSpPr txBox="1"/>
      </xdr:nvSpPr>
      <xdr:spPr>
        <a:xfrm>
          <a:off x="5740400" y="28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106718</xdr:rowOff>
    </xdr:from>
    <xdr:to>
      <xdr:col>4</xdr:col>
      <xdr:colOff>520700</xdr:colOff>
      <xdr:row>17</xdr:row>
      <xdr:rowOff>36868</xdr:rowOff>
    </xdr:to>
    <xdr:sp macro="" textlink="">
      <xdr:nvSpPr>
        <xdr:cNvPr id="71" name="円/楕円 70"/>
        <xdr:cNvSpPr/>
      </xdr:nvSpPr>
      <xdr:spPr bwMode="auto">
        <a:xfrm>
          <a:off x="4953000" y="289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21645</xdr:rowOff>
    </xdr:from>
    <xdr:ext cx="736600" cy="259045"/>
    <xdr:sp macro="" textlink="">
      <xdr:nvSpPr>
        <xdr:cNvPr id="72" name="テキスト ボックス 71"/>
        <xdr:cNvSpPr txBox="1"/>
      </xdr:nvSpPr>
      <xdr:spPr>
        <a:xfrm>
          <a:off x="4622800" y="298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114871</xdr:rowOff>
    </xdr:from>
    <xdr:to>
      <xdr:col>3</xdr:col>
      <xdr:colOff>955675</xdr:colOff>
      <xdr:row>17</xdr:row>
      <xdr:rowOff>45021</xdr:rowOff>
    </xdr:to>
    <xdr:sp macro="" textlink="">
      <xdr:nvSpPr>
        <xdr:cNvPr id="73" name="円/楕円 72"/>
        <xdr:cNvSpPr/>
      </xdr:nvSpPr>
      <xdr:spPr bwMode="auto">
        <a:xfrm>
          <a:off x="4254500" y="290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29798</xdr:rowOff>
    </xdr:from>
    <xdr:ext cx="762000" cy="259045"/>
    <xdr:sp macro="" textlink="">
      <xdr:nvSpPr>
        <xdr:cNvPr id="74" name="テキスト ボックス 73"/>
        <xdr:cNvSpPr txBox="1"/>
      </xdr:nvSpPr>
      <xdr:spPr>
        <a:xfrm>
          <a:off x="3924300" y="29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151886</xdr:rowOff>
    </xdr:from>
    <xdr:to>
      <xdr:col>3</xdr:col>
      <xdr:colOff>257175</xdr:colOff>
      <xdr:row>17</xdr:row>
      <xdr:rowOff>82036</xdr:rowOff>
    </xdr:to>
    <xdr:sp macro="" textlink="">
      <xdr:nvSpPr>
        <xdr:cNvPr id="75" name="円/楕円 74"/>
        <xdr:cNvSpPr/>
      </xdr:nvSpPr>
      <xdr:spPr bwMode="auto">
        <a:xfrm>
          <a:off x="3556000" y="29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66813</xdr:rowOff>
    </xdr:from>
    <xdr:ext cx="762000" cy="259045"/>
    <xdr:sp macro="" textlink="">
      <xdr:nvSpPr>
        <xdr:cNvPr id="76" name="テキスト ボックス 75"/>
        <xdr:cNvSpPr txBox="1"/>
      </xdr:nvSpPr>
      <xdr:spPr>
        <a:xfrm>
          <a:off x="3225800" y="30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111385</xdr:rowOff>
    </xdr:from>
    <xdr:to>
      <xdr:col>2</xdr:col>
      <xdr:colOff>692150</xdr:colOff>
      <xdr:row>17</xdr:row>
      <xdr:rowOff>41535</xdr:rowOff>
    </xdr:to>
    <xdr:sp macro="" textlink="">
      <xdr:nvSpPr>
        <xdr:cNvPr id="77" name="円/楕円 76"/>
        <xdr:cNvSpPr/>
      </xdr:nvSpPr>
      <xdr:spPr bwMode="auto">
        <a:xfrm>
          <a:off x="2857500" y="290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26312</xdr:rowOff>
    </xdr:from>
    <xdr:ext cx="762000" cy="259045"/>
    <xdr:sp macro="" textlink="">
      <xdr:nvSpPr>
        <xdr:cNvPr id="78" name="テキスト ボックス 77"/>
        <xdr:cNvSpPr txBox="1"/>
      </xdr:nvSpPr>
      <xdr:spPr>
        <a:xfrm>
          <a:off x="2527300" y="29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76502</xdr:rowOff>
    </xdr:from>
    <xdr:to>
      <xdr:col>4</xdr:col>
      <xdr:colOff>1117600</xdr:colOff>
      <xdr:row>36</xdr:row>
      <xdr:rowOff>89784</xdr:rowOff>
    </xdr:to>
    <xdr:cxnSp macro="">
      <xdr:nvCxnSpPr>
        <xdr:cNvPr id="110" name="直線コネクタ 109"/>
        <xdr:cNvCxnSpPr/>
      </xdr:nvCxnSpPr>
      <xdr:spPr bwMode="auto">
        <a:xfrm flipV="1">
          <a:off x="5003800" y="7029752"/>
          <a:ext cx="647700" cy="1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335026</xdr:rowOff>
    </xdr:from>
    <xdr:to>
      <xdr:col>4</xdr:col>
      <xdr:colOff>469900</xdr:colOff>
      <xdr:row>36</xdr:row>
      <xdr:rowOff>89784</xdr:rowOff>
    </xdr:to>
    <xdr:cxnSp macro="">
      <xdr:nvCxnSpPr>
        <xdr:cNvPr id="113" name="直線コネクタ 112"/>
        <xdr:cNvCxnSpPr/>
      </xdr:nvCxnSpPr>
      <xdr:spPr bwMode="auto">
        <a:xfrm>
          <a:off x="4305300" y="6945376"/>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335026</xdr:rowOff>
    </xdr:from>
    <xdr:to>
      <xdr:col>3</xdr:col>
      <xdr:colOff>904875</xdr:colOff>
      <xdr:row>36</xdr:row>
      <xdr:rowOff>12174</xdr:rowOff>
    </xdr:to>
    <xdr:cxnSp macro="">
      <xdr:nvCxnSpPr>
        <xdr:cNvPr id="116" name="直線コネクタ 115"/>
        <xdr:cNvCxnSpPr/>
      </xdr:nvCxnSpPr>
      <xdr:spPr bwMode="auto">
        <a:xfrm flipV="1">
          <a:off x="3606800" y="6945376"/>
          <a:ext cx="698500" cy="2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336855</xdr:rowOff>
    </xdr:from>
    <xdr:to>
      <xdr:col>3</xdr:col>
      <xdr:colOff>206375</xdr:colOff>
      <xdr:row>36</xdr:row>
      <xdr:rowOff>12174</xdr:rowOff>
    </xdr:to>
    <xdr:cxnSp macro="">
      <xdr:nvCxnSpPr>
        <xdr:cNvPr id="119" name="直線コネクタ 118"/>
        <xdr:cNvCxnSpPr/>
      </xdr:nvCxnSpPr>
      <xdr:spPr bwMode="auto">
        <a:xfrm>
          <a:off x="2908300" y="6947205"/>
          <a:ext cx="698500" cy="1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25702</xdr:rowOff>
    </xdr:from>
    <xdr:to>
      <xdr:col>5</xdr:col>
      <xdr:colOff>34925</xdr:colOff>
      <xdr:row>36</xdr:row>
      <xdr:rowOff>127302</xdr:rowOff>
    </xdr:to>
    <xdr:sp macro="" textlink="">
      <xdr:nvSpPr>
        <xdr:cNvPr id="129" name="円/楕円 128"/>
        <xdr:cNvSpPr/>
      </xdr:nvSpPr>
      <xdr:spPr bwMode="auto">
        <a:xfrm>
          <a:off x="5600700" y="697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340679</xdr:rowOff>
    </xdr:from>
    <xdr:ext cx="762000" cy="259045"/>
    <xdr:sp macro="" textlink="">
      <xdr:nvSpPr>
        <xdr:cNvPr id="130" name="人口1人当たり決算額の推移該当値テキスト445"/>
        <xdr:cNvSpPr txBox="1"/>
      </xdr:nvSpPr>
      <xdr:spPr>
        <a:xfrm>
          <a:off x="5740400" y="695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38984</xdr:rowOff>
    </xdr:from>
    <xdr:to>
      <xdr:col>4</xdr:col>
      <xdr:colOff>520700</xdr:colOff>
      <xdr:row>36</xdr:row>
      <xdr:rowOff>140584</xdr:rowOff>
    </xdr:to>
    <xdr:sp macro="" textlink="">
      <xdr:nvSpPr>
        <xdr:cNvPr id="131" name="円/楕円 130"/>
        <xdr:cNvSpPr/>
      </xdr:nvSpPr>
      <xdr:spPr bwMode="auto">
        <a:xfrm>
          <a:off x="4953000" y="69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125361</xdr:rowOff>
    </xdr:from>
    <xdr:ext cx="736600" cy="259045"/>
    <xdr:sp macro="" textlink="">
      <xdr:nvSpPr>
        <xdr:cNvPr id="132" name="テキスト ボックス 131"/>
        <xdr:cNvSpPr txBox="1"/>
      </xdr:nvSpPr>
      <xdr:spPr>
        <a:xfrm>
          <a:off x="4622800" y="707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284226</xdr:rowOff>
    </xdr:from>
    <xdr:to>
      <xdr:col>3</xdr:col>
      <xdr:colOff>955675</xdr:colOff>
      <xdr:row>36</xdr:row>
      <xdr:rowOff>42926</xdr:rowOff>
    </xdr:to>
    <xdr:sp macro="" textlink="">
      <xdr:nvSpPr>
        <xdr:cNvPr id="133" name="円/楕円 132"/>
        <xdr:cNvSpPr/>
      </xdr:nvSpPr>
      <xdr:spPr bwMode="auto">
        <a:xfrm>
          <a:off x="42545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27703</xdr:rowOff>
    </xdr:from>
    <xdr:ext cx="762000" cy="259045"/>
    <xdr:sp macro="" textlink="">
      <xdr:nvSpPr>
        <xdr:cNvPr id="134" name="テキスト ボックス 133"/>
        <xdr:cNvSpPr txBox="1"/>
      </xdr:nvSpPr>
      <xdr:spPr>
        <a:xfrm>
          <a:off x="3924300" y="69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304274</xdr:rowOff>
    </xdr:from>
    <xdr:to>
      <xdr:col>3</xdr:col>
      <xdr:colOff>257175</xdr:colOff>
      <xdr:row>36</xdr:row>
      <xdr:rowOff>62974</xdr:rowOff>
    </xdr:to>
    <xdr:sp macro="" textlink="">
      <xdr:nvSpPr>
        <xdr:cNvPr id="135" name="円/楕円 134"/>
        <xdr:cNvSpPr/>
      </xdr:nvSpPr>
      <xdr:spPr bwMode="auto">
        <a:xfrm>
          <a:off x="3556000" y="691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47751</xdr:rowOff>
    </xdr:from>
    <xdr:ext cx="762000" cy="259045"/>
    <xdr:sp macro="" textlink="">
      <xdr:nvSpPr>
        <xdr:cNvPr id="136" name="テキスト ボックス 135"/>
        <xdr:cNvSpPr txBox="1"/>
      </xdr:nvSpPr>
      <xdr:spPr>
        <a:xfrm>
          <a:off x="3225800" y="700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286055</xdr:rowOff>
    </xdr:from>
    <xdr:to>
      <xdr:col>2</xdr:col>
      <xdr:colOff>692150</xdr:colOff>
      <xdr:row>36</xdr:row>
      <xdr:rowOff>44755</xdr:rowOff>
    </xdr:to>
    <xdr:sp macro="" textlink="">
      <xdr:nvSpPr>
        <xdr:cNvPr id="137" name="円/楕円 136"/>
        <xdr:cNvSpPr/>
      </xdr:nvSpPr>
      <xdr:spPr bwMode="auto">
        <a:xfrm>
          <a:off x="2857500" y="68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29532</xdr:rowOff>
    </xdr:from>
    <xdr:ext cx="762000" cy="259045"/>
    <xdr:sp macro="" textlink="">
      <xdr:nvSpPr>
        <xdr:cNvPr id="138" name="テキスト ボックス 137"/>
        <xdr:cNvSpPr txBox="1"/>
      </xdr:nvSpPr>
      <xdr:spPr>
        <a:xfrm>
          <a:off x="2527300" y="69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90711</xdr:rowOff>
    </xdr:from>
    <xdr:to>
      <xdr:col>6</xdr:col>
      <xdr:colOff>511175</xdr:colOff>
      <xdr:row>36</xdr:row>
      <xdr:rowOff>106142</xdr:rowOff>
    </xdr:to>
    <xdr:cxnSp macro="">
      <xdr:nvCxnSpPr>
        <xdr:cNvPr id="59" name="直線コネクタ 58"/>
        <xdr:cNvCxnSpPr/>
      </xdr:nvCxnSpPr>
      <xdr:spPr>
        <a:xfrm>
          <a:off x="3797300" y="626291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84516</xdr:rowOff>
    </xdr:from>
    <xdr:to>
      <xdr:col>5</xdr:col>
      <xdr:colOff>358775</xdr:colOff>
      <xdr:row>36</xdr:row>
      <xdr:rowOff>90711</xdr:rowOff>
    </xdr:to>
    <xdr:cxnSp macro="">
      <xdr:nvCxnSpPr>
        <xdr:cNvPr id="62" name="直線コネクタ 61"/>
        <xdr:cNvCxnSpPr/>
      </xdr:nvCxnSpPr>
      <xdr:spPr>
        <a:xfrm>
          <a:off x="2908300" y="625671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118024</xdr:rowOff>
    </xdr:from>
    <xdr:to>
      <xdr:col>5</xdr:col>
      <xdr:colOff>409575</xdr:colOff>
      <xdr:row>33</xdr:row>
      <xdr:rowOff>48174</xdr:rowOff>
    </xdr:to>
    <xdr:sp macro="" textlink="">
      <xdr:nvSpPr>
        <xdr:cNvPr id="63" name="フローチャート : 判断 62"/>
        <xdr:cNvSpPr/>
      </xdr:nvSpPr>
      <xdr:spPr>
        <a:xfrm>
          <a:off x="3746500" y="560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64701</xdr:rowOff>
    </xdr:from>
    <xdr:ext cx="534377" cy="259045"/>
    <xdr:sp macro="" textlink="">
      <xdr:nvSpPr>
        <xdr:cNvPr id="64" name="テキスト ボックス 63"/>
        <xdr:cNvSpPr txBox="1"/>
      </xdr:nvSpPr>
      <xdr:spPr>
        <a:xfrm>
          <a:off x="3530111" y="53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84516</xdr:rowOff>
    </xdr:from>
    <xdr:to>
      <xdr:col>4</xdr:col>
      <xdr:colOff>155575</xdr:colOff>
      <xdr:row>36</xdr:row>
      <xdr:rowOff>98049</xdr:rowOff>
    </xdr:to>
    <xdr:cxnSp macro="">
      <xdr:nvCxnSpPr>
        <xdr:cNvPr id="65" name="直線コネクタ 64"/>
        <xdr:cNvCxnSpPr/>
      </xdr:nvCxnSpPr>
      <xdr:spPr>
        <a:xfrm flipV="1">
          <a:off x="2019300" y="625671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84173</xdr:rowOff>
    </xdr:from>
    <xdr:to>
      <xdr:col>2</xdr:col>
      <xdr:colOff>638175</xdr:colOff>
      <xdr:row>36</xdr:row>
      <xdr:rowOff>98049</xdr:rowOff>
    </xdr:to>
    <xdr:cxnSp macro="">
      <xdr:nvCxnSpPr>
        <xdr:cNvPr id="68" name="直線コネクタ 67"/>
        <xdr:cNvCxnSpPr/>
      </xdr:nvCxnSpPr>
      <xdr:spPr>
        <a:xfrm>
          <a:off x="1130300" y="625637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55342</xdr:rowOff>
    </xdr:from>
    <xdr:to>
      <xdr:col>6</xdr:col>
      <xdr:colOff>561975</xdr:colOff>
      <xdr:row>36</xdr:row>
      <xdr:rowOff>156942</xdr:rowOff>
    </xdr:to>
    <xdr:sp macro="" textlink="">
      <xdr:nvSpPr>
        <xdr:cNvPr id="78" name="円/楕円 77"/>
        <xdr:cNvSpPr/>
      </xdr:nvSpPr>
      <xdr:spPr>
        <a:xfrm>
          <a:off x="45847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33769</xdr:rowOff>
    </xdr:from>
    <xdr:ext cx="534377" cy="259045"/>
    <xdr:sp macro="" textlink="">
      <xdr:nvSpPr>
        <xdr:cNvPr id="79" name="人件費該当値テキスト"/>
        <xdr:cNvSpPr txBox="1"/>
      </xdr:nvSpPr>
      <xdr:spPr>
        <a:xfrm>
          <a:off x="4686300" y="62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39911</xdr:rowOff>
    </xdr:from>
    <xdr:to>
      <xdr:col>5</xdr:col>
      <xdr:colOff>409575</xdr:colOff>
      <xdr:row>36</xdr:row>
      <xdr:rowOff>141511</xdr:rowOff>
    </xdr:to>
    <xdr:sp macro="" textlink="">
      <xdr:nvSpPr>
        <xdr:cNvPr id="80" name="円/楕円 79"/>
        <xdr:cNvSpPr/>
      </xdr:nvSpPr>
      <xdr:spPr>
        <a:xfrm>
          <a:off x="3746500" y="62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132638</xdr:rowOff>
    </xdr:from>
    <xdr:ext cx="534377" cy="259045"/>
    <xdr:sp macro="" textlink="">
      <xdr:nvSpPr>
        <xdr:cNvPr id="81" name="テキスト ボックス 80"/>
        <xdr:cNvSpPr txBox="1"/>
      </xdr:nvSpPr>
      <xdr:spPr>
        <a:xfrm>
          <a:off x="3530111" y="63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33716</xdr:rowOff>
    </xdr:from>
    <xdr:to>
      <xdr:col>4</xdr:col>
      <xdr:colOff>206375</xdr:colOff>
      <xdr:row>36</xdr:row>
      <xdr:rowOff>135316</xdr:rowOff>
    </xdr:to>
    <xdr:sp macro="" textlink="">
      <xdr:nvSpPr>
        <xdr:cNvPr id="82" name="円/楕円 81"/>
        <xdr:cNvSpPr/>
      </xdr:nvSpPr>
      <xdr:spPr>
        <a:xfrm>
          <a:off x="28575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126443</xdr:rowOff>
    </xdr:from>
    <xdr:ext cx="534377" cy="259045"/>
    <xdr:sp macro="" textlink="">
      <xdr:nvSpPr>
        <xdr:cNvPr id="83" name="テキスト ボックス 82"/>
        <xdr:cNvSpPr txBox="1"/>
      </xdr:nvSpPr>
      <xdr:spPr>
        <a:xfrm>
          <a:off x="2641111" y="629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47249</xdr:rowOff>
    </xdr:from>
    <xdr:to>
      <xdr:col>3</xdr:col>
      <xdr:colOff>3175</xdr:colOff>
      <xdr:row>36</xdr:row>
      <xdr:rowOff>148849</xdr:rowOff>
    </xdr:to>
    <xdr:sp macro="" textlink="">
      <xdr:nvSpPr>
        <xdr:cNvPr id="84" name="円/楕円 83"/>
        <xdr:cNvSpPr/>
      </xdr:nvSpPr>
      <xdr:spPr>
        <a:xfrm>
          <a:off x="19685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139976</xdr:rowOff>
    </xdr:from>
    <xdr:ext cx="534377" cy="259045"/>
    <xdr:sp macro="" textlink="">
      <xdr:nvSpPr>
        <xdr:cNvPr id="85" name="テキスト ボックス 84"/>
        <xdr:cNvSpPr txBox="1"/>
      </xdr:nvSpPr>
      <xdr:spPr>
        <a:xfrm>
          <a:off x="1752111" y="63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33373</xdr:rowOff>
    </xdr:from>
    <xdr:to>
      <xdr:col>1</xdr:col>
      <xdr:colOff>485775</xdr:colOff>
      <xdr:row>36</xdr:row>
      <xdr:rowOff>134973</xdr:rowOff>
    </xdr:to>
    <xdr:sp macro="" textlink="">
      <xdr:nvSpPr>
        <xdr:cNvPr id="86" name="円/楕円 85"/>
        <xdr:cNvSpPr/>
      </xdr:nvSpPr>
      <xdr:spPr>
        <a:xfrm>
          <a:off x="1079500" y="62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126100</xdr:rowOff>
    </xdr:from>
    <xdr:ext cx="534377" cy="259045"/>
    <xdr:sp macro="" textlink="">
      <xdr:nvSpPr>
        <xdr:cNvPr id="87" name="テキスト ボックス 86"/>
        <xdr:cNvSpPr txBox="1"/>
      </xdr:nvSpPr>
      <xdr:spPr>
        <a:xfrm>
          <a:off x="863111" y="62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29983</xdr:rowOff>
    </xdr:from>
    <xdr:to>
      <xdr:col>6</xdr:col>
      <xdr:colOff>511175</xdr:colOff>
      <xdr:row>58</xdr:row>
      <xdr:rowOff>30418</xdr:rowOff>
    </xdr:to>
    <xdr:cxnSp macro="">
      <xdr:nvCxnSpPr>
        <xdr:cNvPr id="116" name="直線コネクタ 115"/>
        <xdr:cNvCxnSpPr/>
      </xdr:nvCxnSpPr>
      <xdr:spPr>
        <a:xfrm>
          <a:off x="3797300" y="997408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29983</xdr:rowOff>
    </xdr:from>
    <xdr:to>
      <xdr:col>5</xdr:col>
      <xdr:colOff>358775</xdr:colOff>
      <xdr:row>58</xdr:row>
      <xdr:rowOff>33244</xdr:rowOff>
    </xdr:to>
    <xdr:cxnSp macro="">
      <xdr:nvCxnSpPr>
        <xdr:cNvPr id="119" name="直線コネクタ 118"/>
        <xdr:cNvCxnSpPr/>
      </xdr:nvCxnSpPr>
      <xdr:spPr>
        <a:xfrm flipV="1">
          <a:off x="2908300" y="9974083"/>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68394</xdr:rowOff>
    </xdr:from>
    <xdr:to>
      <xdr:col>5</xdr:col>
      <xdr:colOff>409575</xdr:colOff>
      <xdr:row>57</xdr:row>
      <xdr:rowOff>169994</xdr:rowOff>
    </xdr:to>
    <xdr:sp macro="" textlink="">
      <xdr:nvSpPr>
        <xdr:cNvPr id="120" name="フローチャート : 判断 119"/>
        <xdr:cNvSpPr/>
      </xdr:nvSpPr>
      <xdr:spPr>
        <a:xfrm>
          <a:off x="3746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15071</xdr:rowOff>
    </xdr:from>
    <xdr:ext cx="534377" cy="259045"/>
    <xdr:sp macro="" textlink="">
      <xdr:nvSpPr>
        <xdr:cNvPr id="121" name="テキスト ボックス 120"/>
        <xdr:cNvSpPr txBox="1"/>
      </xdr:nvSpPr>
      <xdr:spPr>
        <a:xfrm>
          <a:off x="3530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33244</xdr:rowOff>
    </xdr:from>
    <xdr:to>
      <xdr:col>4</xdr:col>
      <xdr:colOff>155575</xdr:colOff>
      <xdr:row>58</xdr:row>
      <xdr:rowOff>42401</xdr:rowOff>
    </xdr:to>
    <xdr:cxnSp macro="">
      <xdr:nvCxnSpPr>
        <xdr:cNvPr id="122" name="直線コネクタ 121"/>
        <xdr:cNvCxnSpPr/>
      </xdr:nvCxnSpPr>
      <xdr:spPr>
        <a:xfrm flipV="1">
          <a:off x="2019300" y="997734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24775</xdr:rowOff>
    </xdr:from>
    <xdr:to>
      <xdr:col>2</xdr:col>
      <xdr:colOff>638175</xdr:colOff>
      <xdr:row>58</xdr:row>
      <xdr:rowOff>42401</xdr:rowOff>
    </xdr:to>
    <xdr:cxnSp macro="">
      <xdr:nvCxnSpPr>
        <xdr:cNvPr id="125" name="直線コネクタ 124"/>
        <xdr:cNvCxnSpPr/>
      </xdr:nvCxnSpPr>
      <xdr:spPr>
        <a:xfrm>
          <a:off x="1130300" y="9968875"/>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151068</xdr:rowOff>
    </xdr:from>
    <xdr:to>
      <xdr:col>6</xdr:col>
      <xdr:colOff>561975</xdr:colOff>
      <xdr:row>58</xdr:row>
      <xdr:rowOff>81218</xdr:rowOff>
    </xdr:to>
    <xdr:sp macro="" textlink="">
      <xdr:nvSpPr>
        <xdr:cNvPr id="135" name="円/楕円 134"/>
        <xdr:cNvSpPr/>
      </xdr:nvSpPr>
      <xdr:spPr>
        <a:xfrm>
          <a:off x="4584700" y="99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65995</xdr:rowOff>
    </xdr:from>
    <xdr:ext cx="534377" cy="259045"/>
    <xdr:sp macro="" textlink="">
      <xdr:nvSpPr>
        <xdr:cNvPr id="136" name="物件費該当値テキスト"/>
        <xdr:cNvSpPr txBox="1"/>
      </xdr:nvSpPr>
      <xdr:spPr>
        <a:xfrm>
          <a:off x="4686300" y="98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150633</xdr:rowOff>
    </xdr:from>
    <xdr:to>
      <xdr:col>5</xdr:col>
      <xdr:colOff>409575</xdr:colOff>
      <xdr:row>58</xdr:row>
      <xdr:rowOff>80783</xdr:rowOff>
    </xdr:to>
    <xdr:sp macro="" textlink="">
      <xdr:nvSpPr>
        <xdr:cNvPr id="137" name="円/楕円 136"/>
        <xdr:cNvSpPr/>
      </xdr:nvSpPr>
      <xdr:spPr>
        <a:xfrm>
          <a:off x="3746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71910</xdr:rowOff>
    </xdr:from>
    <xdr:ext cx="534377" cy="259045"/>
    <xdr:sp macro="" textlink="">
      <xdr:nvSpPr>
        <xdr:cNvPr id="138" name="テキスト ボックス 137"/>
        <xdr:cNvSpPr txBox="1"/>
      </xdr:nvSpPr>
      <xdr:spPr>
        <a:xfrm>
          <a:off x="3530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153894</xdr:rowOff>
    </xdr:from>
    <xdr:to>
      <xdr:col>4</xdr:col>
      <xdr:colOff>206375</xdr:colOff>
      <xdr:row>58</xdr:row>
      <xdr:rowOff>84044</xdr:rowOff>
    </xdr:to>
    <xdr:sp macro="" textlink="">
      <xdr:nvSpPr>
        <xdr:cNvPr id="139" name="円/楕円 138"/>
        <xdr:cNvSpPr/>
      </xdr:nvSpPr>
      <xdr:spPr>
        <a:xfrm>
          <a:off x="2857500" y="99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75171</xdr:rowOff>
    </xdr:from>
    <xdr:ext cx="534377" cy="259045"/>
    <xdr:sp macro="" textlink="">
      <xdr:nvSpPr>
        <xdr:cNvPr id="140" name="テキスト ボックス 139"/>
        <xdr:cNvSpPr txBox="1"/>
      </xdr:nvSpPr>
      <xdr:spPr>
        <a:xfrm>
          <a:off x="2641111" y="100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163051</xdr:rowOff>
    </xdr:from>
    <xdr:to>
      <xdr:col>3</xdr:col>
      <xdr:colOff>3175</xdr:colOff>
      <xdr:row>58</xdr:row>
      <xdr:rowOff>93201</xdr:rowOff>
    </xdr:to>
    <xdr:sp macro="" textlink="">
      <xdr:nvSpPr>
        <xdr:cNvPr id="141" name="円/楕円 140"/>
        <xdr:cNvSpPr/>
      </xdr:nvSpPr>
      <xdr:spPr>
        <a:xfrm>
          <a:off x="1968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84328</xdr:rowOff>
    </xdr:from>
    <xdr:ext cx="534377" cy="259045"/>
    <xdr:sp macro="" textlink="">
      <xdr:nvSpPr>
        <xdr:cNvPr id="142" name="テキスト ボックス 141"/>
        <xdr:cNvSpPr txBox="1"/>
      </xdr:nvSpPr>
      <xdr:spPr>
        <a:xfrm>
          <a:off x="1752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145425</xdr:rowOff>
    </xdr:from>
    <xdr:to>
      <xdr:col>1</xdr:col>
      <xdr:colOff>485775</xdr:colOff>
      <xdr:row>58</xdr:row>
      <xdr:rowOff>75575</xdr:rowOff>
    </xdr:to>
    <xdr:sp macro="" textlink="">
      <xdr:nvSpPr>
        <xdr:cNvPr id="143" name="円/楕円 142"/>
        <xdr:cNvSpPr/>
      </xdr:nvSpPr>
      <xdr:spPr>
        <a:xfrm>
          <a:off x="1079500" y="99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66702</xdr:rowOff>
    </xdr:from>
    <xdr:ext cx="534377" cy="259045"/>
    <xdr:sp macro="" textlink="">
      <xdr:nvSpPr>
        <xdr:cNvPr id="144" name="テキスト ボックス 143"/>
        <xdr:cNvSpPr txBox="1"/>
      </xdr:nvSpPr>
      <xdr:spPr>
        <a:xfrm>
          <a:off x="863111" y="100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10655</xdr:rowOff>
    </xdr:from>
    <xdr:to>
      <xdr:col>6</xdr:col>
      <xdr:colOff>511175</xdr:colOff>
      <xdr:row>79</xdr:row>
      <xdr:rowOff>22885</xdr:rowOff>
    </xdr:to>
    <xdr:cxnSp macro="">
      <xdr:nvCxnSpPr>
        <xdr:cNvPr id="173" name="直線コネクタ 172"/>
        <xdr:cNvCxnSpPr/>
      </xdr:nvCxnSpPr>
      <xdr:spPr>
        <a:xfrm flipV="1">
          <a:off x="3797300" y="13555205"/>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18886</xdr:rowOff>
    </xdr:from>
    <xdr:to>
      <xdr:col>5</xdr:col>
      <xdr:colOff>358775</xdr:colOff>
      <xdr:row>79</xdr:row>
      <xdr:rowOff>22885</xdr:rowOff>
    </xdr:to>
    <xdr:cxnSp macro="">
      <xdr:nvCxnSpPr>
        <xdr:cNvPr id="176" name="直線コネクタ 175"/>
        <xdr:cNvCxnSpPr/>
      </xdr:nvCxnSpPr>
      <xdr:spPr>
        <a:xfrm>
          <a:off x="2908300" y="1356343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77" name="フローチャート : 判断 176"/>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78" name="テキスト ボックス 177"/>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8483</xdr:rowOff>
    </xdr:from>
    <xdr:to>
      <xdr:col>4</xdr:col>
      <xdr:colOff>155575</xdr:colOff>
      <xdr:row>79</xdr:row>
      <xdr:rowOff>18886</xdr:rowOff>
    </xdr:to>
    <xdr:cxnSp macro="">
      <xdr:nvCxnSpPr>
        <xdr:cNvPr id="179" name="直線コネクタ 178"/>
        <xdr:cNvCxnSpPr/>
      </xdr:nvCxnSpPr>
      <xdr:spPr>
        <a:xfrm>
          <a:off x="2019300" y="13553033"/>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156769</xdr:rowOff>
    </xdr:from>
    <xdr:to>
      <xdr:col>2</xdr:col>
      <xdr:colOff>638175</xdr:colOff>
      <xdr:row>79</xdr:row>
      <xdr:rowOff>8483</xdr:rowOff>
    </xdr:to>
    <xdr:cxnSp macro="">
      <xdr:nvCxnSpPr>
        <xdr:cNvPr id="182" name="直線コネクタ 181"/>
        <xdr:cNvCxnSpPr/>
      </xdr:nvCxnSpPr>
      <xdr:spPr>
        <a:xfrm>
          <a:off x="1130300" y="13529869"/>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131305</xdr:rowOff>
    </xdr:from>
    <xdr:to>
      <xdr:col>6</xdr:col>
      <xdr:colOff>561975</xdr:colOff>
      <xdr:row>79</xdr:row>
      <xdr:rowOff>61455</xdr:rowOff>
    </xdr:to>
    <xdr:sp macro="" textlink="">
      <xdr:nvSpPr>
        <xdr:cNvPr id="192" name="円/楕円 191"/>
        <xdr:cNvSpPr/>
      </xdr:nvSpPr>
      <xdr:spPr>
        <a:xfrm>
          <a:off x="45847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46232</xdr:rowOff>
    </xdr:from>
    <xdr:ext cx="378565" cy="259045"/>
    <xdr:sp macro="" textlink="">
      <xdr:nvSpPr>
        <xdr:cNvPr id="193" name="維持補修費該当値テキスト"/>
        <xdr:cNvSpPr txBox="1"/>
      </xdr:nvSpPr>
      <xdr:spPr>
        <a:xfrm>
          <a:off x="4686300" y="1341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143535</xdr:rowOff>
    </xdr:from>
    <xdr:to>
      <xdr:col>5</xdr:col>
      <xdr:colOff>409575</xdr:colOff>
      <xdr:row>79</xdr:row>
      <xdr:rowOff>73685</xdr:rowOff>
    </xdr:to>
    <xdr:sp macro="" textlink="">
      <xdr:nvSpPr>
        <xdr:cNvPr id="194" name="円/楕円 193"/>
        <xdr:cNvSpPr/>
      </xdr:nvSpPr>
      <xdr:spPr>
        <a:xfrm>
          <a:off x="3746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64812</xdr:rowOff>
    </xdr:from>
    <xdr:ext cx="378565" cy="259045"/>
    <xdr:sp macro="" textlink="">
      <xdr:nvSpPr>
        <xdr:cNvPr id="195" name="テキスト ボックス 194"/>
        <xdr:cNvSpPr txBox="1"/>
      </xdr:nvSpPr>
      <xdr:spPr>
        <a:xfrm>
          <a:off x="3608017" y="1360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139536</xdr:rowOff>
    </xdr:from>
    <xdr:to>
      <xdr:col>4</xdr:col>
      <xdr:colOff>206375</xdr:colOff>
      <xdr:row>79</xdr:row>
      <xdr:rowOff>69686</xdr:rowOff>
    </xdr:to>
    <xdr:sp macro="" textlink="">
      <xdr:nvSpPr>
        <xdr:cNvPr id="196" name="円/楕円 195"/>
        <xdr:cNvSpPr/>
      </xdr:nvSpPr>
      <xdr:spPr>
        <a:xfrm>
          <a:off x="2857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60813</xdr:rowOff>
    </xdr:from>
    <xdr:ext cx="378565" cy="259045"/>
    <xdr:sp macro="" textlink="">
      <xdr:nvSpPr>
        <xdr:cNvPr id="197" name="テキスト ボックス 196"/>
        <xdr:cNvSpPr txBox="1"/>
      </xdr:nvSpPr>
      <xdr:spPr>
        <a:xfrm>
          <a:off x="2719017" y="1360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129133</xdr:rowOff>
    </xdr:from>
    <xdr:to>
      <xdr:col>3</xdr:col>
      <xdr:colOff>3175</xdr:colOff>
      <xdr:row>79</xdr:row>
      <xdr:rowOff>59283</xdr:rowOff>
    </xdr:to>
    <xdr:sp macro="" textlink="">
      <xdr:nvSpPr>
        <xdr:cNvPr id="198" name="円/楕円 197"/>
        <xdr:cNvSpPr/>
      </xdr:nvSpPr>
      <xdr:spPr>
        <a:xfrm>
          <a:off x="1968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50410</xdr:rowOff>
    </xdr:from>
    <xdr:ext cx="378565" cy="259045"/>
    <xdr:sp macro="" textlink="">
      <xdr:nvSpPr>
        <xdr:cNvPr id="199" name="テキスト ボックス 198"/>
        <xdr:cNvSpPr txBox="1"/>
      </xdr:nvSpPr>
      <xdr:spPr>
        <a:xfrm>
          <a:off x="1830017" y="135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105969</xdr:rowOff>
    </xdr:from>
    <xdr:to>
      <xdr:col>1</xdr:col>
      <xdr:colOff>485775</xdr:colOff>
      <xdr:row>79</xdr:row>
      <xdr:rowOff>36119</xdr:rowOff>
    </xdr:to>
    <xdr:sp macro="" textlink="">
      <xdr:nvSpPr>
        <xdr:cNvPr id="200" name="円/楕円 199"/>
        <xdr:cNvSpPr/>
      </xdr:nvSpPr>
      <xdr:spPr>
        <a:xfrm>
          <a:off x="1079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27246</xdr:rowOff>
    </xdr:from>
    <xdr:ext cx="469744" cy="259045"/>
    <xdr:sp macro="" textlink="">
      <xdr:nvSpPr>
        <xdr:cNvPr id="201" name="テキスト ボックス 200"/>
        <xdr:cNvSpPr txBox="1"/>
      </xdr:nvSpPr>
      <xdr:spPr>
        <a:xfrm>
          <a:off x="895427"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61652</xdr:rowOff>
    </xdr:from>
    <xdr:to>
      <xdr:col>6</xdr:col>
      <xdr:colOff>511175</xdr:colOff>
      <xdr:row>94</xdr:row>
      <xdr:rowOff>138404</xdr:rowOff>
    </xdr:to>
    <xdr:cxnSp macro="">
      <xdr:nvCxnSpPr>
        <xdr:cNvPr id="231" name="直線コネクタ 230"/>
        <xdr:cNvCxnSpPr/>
      </xdr:nvCxnSpPr>
      <xdr:spPr>
        <a:xfrm flipV="1">
          <a:off x="3797300" y="16177952"/>
          <a:ext cx="8382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138404</xdr:rowOff>
    </xdr:from>
    <xdr:to>
      <xdr:col>5</xdr:col>
      <xdr:colOff>358775</xdr:colOff>
      <xdr:row>95</xdr:row>
      <xdr:rowOff>73330</xdr:rowOff>
    </xdr:to>
    <xdr:cxnSp macro="">
      <xdr:nvCxnSpPr>
        <xdr:cNvPr id="234" name="直線コネクタ 233"/>
        <xdr:cNvCxnSpPr/>
      </xdr:nvCxnSpPr>
      <xdr:spPr>
        <a:xfrm flipV="1">
          <a:off x="2908300" y="16254704"/>
          <a:ext cx="8890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15805</xdr:rowOff>
    </xdr:from>
    <xdr:to>
      <xdr:col>5</xdr:col>
      <xdr:colOff>409575</xdr:colOff>
      <xdr:row>94</xdr:row>
      <xdr:rowOff>117405</xdr:rowOff>
    </xdr:to>
    <xdr:sp macro="" textlink="">
      <xdr:nvSpPr>
        <xdr:cNvPr id="235" name="フローチャート : 判断 234"/>
        <xdr:cNvSpPr/>
      </xdr:nvSpPr>
      <xdr:spPr>
        <a:xfrm>
          <a:off x="3746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133932</xdr:rowOff>
    </xdr:from>
    <xdr:ext cx="534377" cy="259045"/>
    <xdr:sp macro="" textlink="">
      <xdr:nvSpPr>
        <xdr:cNvPr id="236" name="テキスト ボックス 235"/>
        <xdr:cNvSpPr txBox="1"/>
      </xdr:nvSpPr>
      <xdr:spPr>
        <a:xfrm>
          <a:off x="3530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73330</xdr:rowOff>
    </xdr:from>
    <xdr:to>
      <xdr:col>4</xdr:col>
      <xdr:colOff>155575</xdr:colOff>
      <xdr:row>95</xdr:row>
      <xdr:rowOff>150788</xdr:rowOff>
    </xdr:to>
    <xdr:cxnSp macro="">
      <xdr:nvCxnSpPr>
        <xdr:cNvPr id="237" name="直線コネクタ 236"/>
        <xdr:cNvCxnSpPr/>
      </xdr:nvCxnSpPr>
      <xdr:spPr>
        <a:xfrm flipV="1">
          <a:off x="2019300" y="16361080"/>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150788</xdr:rowOff>
    </xdr:from>
    <xdr:to>
      <xdr:col>2</xdr:col>
      <xdr:colOff>638175</xdr:colOff>
      <xdr:row>96</xdr:row>
      <xdr:rowOff>37840</xdr:rowOff>
    </xdr:to>
    <xdr:cxnSp macro="">
      <xdr:nvCxnSpPr>
        <xdr:cNvPr id="240" name="直線コネクタ 239"/>
        <xdr:cNvCxnSpPr/>
      </xdr:nvCxnSpPr>
      <xdr:spPr>
        <a:xfrm flipV="1">
          <a:off x="1130300" y="16438538"/>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21989</xdr:rowOff>
    </xdr:from>
    <xdr:ext cx="534377" cy="259045"/>
    <xdr:sp macro="" textlink="">
      <xdr:nvSpPr>
        <xdr:cNvPr id="242" name="テキスト ボックス 241"/>
        <xdr:cNvSpPr txBox="1"/>
      </xdr:nvSpPr>
      <xdr:spPr>
        <a:xfrm>
          <a:off x="1752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10852</xdr:rowOff>
    </xdr:from>
    <xdr:to>
      <xdr:col>6</xdr:col>
      <xdr:colOff>561975</xdr:colOff>
      <xdr:row>94</xdr:row>
      <xdr:rowOff>112452</xdr:rowOff>
    </xdr:to>
    <xdr:sp macro="" textlink="">
      <xdr:nvSpPr>
        <xdr:cNvPr id="250" name="円/楕円 249"/>
        <xdr:cNvSpPr/>
      </xdr:nvSpPr>
      <xdr:spPr>
        <a:xfrm>
          <a:off x="4584700" y="16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33729</xdr:rowOff>
    </xdr:from>
    <xdr:ext cx="534377" cy="259045"/>
    <xdr:sp macro="" textlink="">
      <xdr:nvSpPr>
        <xdr:cNvPr id="251" name="扶助費該当値テキスト"/>
        <xdr:cNvSpPr txBox="1"/>
      </xdr:nvSpPr>
      <xdr:spPr>
        <a:xfrm>
          <a:off x="4686300" y="159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84,097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87604</xdr:rowOff>
    </xdr:from>
    <xdr:to>
      <xdr:col>5</xdr:col>
      <xdr:colOff>409575</xdr:colOff>
      <xdr:row>95</xdr:row>
      <xdr:rowOff>17754</xdr:rowOff>
    </xdr:to>
    <xdr:sp macro="" textlink="">
      <xdr:nvSpPr>
        <xdr:cNvPr id="252" name="円/楕円 251"/>
        <xdr:cNvSpPr/>
      </xdr:nvSpPr>
      <xdr:spPr>
        <a:xfrm>
          <a:off x="37465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8881</xdr:rowOff>
    </xdr:from>
    <xdr:ext cx="534377" cy="259045"/>
    <xdr:sp macro="" textlink="">
      <xdr:nvSpPr>
        <xdr:cNvPr id="253" name="テキスト ボックス 252"/>
        <xdr:cNvSpPr txBox="1"/>
      </xdr:nvSpPr>
      <xdr:spPr>
        <a:xfrm>
          <a:off x="3530111" y="162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22530</xdr:rowOff>
    </xdr:from>
    <xdr:to>
      <xdr:col>4</xdr:col>
      <xdr:colOff>206375</xdr:colOff>
      <xdr:row>95</xdr:row>
      <xdr:rowOff>124130</xdr:rowOff>
    </xdr:to>
    <xdr:sp macro="" textlink="">
      <xdr:nvSpPr>
        <xdr:cNvPr id="254" name="円/楕円 253"/>
        <xdr:cNvSpPr/>
      </xdr:nvSpPr>
      <xdr:spPr>
        <a:xfrm>
          <a:off x="2857500" y="1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115257</xdr:rowOff>
    </xdr:from>
    <xdr:ext cx="534377" cy="259045"/>
    <xdr:sp macro="" textlink="">
      <xdr:nvSpPr>
        <xdr:cNvPr id="255" name="テキスト ボックス 254"/>
        <xdr:cNvSpPr txBox="1"/>
      </xdr:nvSpPr>
      <xdr:spPr>
        <a:xfrm>
          <a:off x="2641111" y="1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99988</xdr:rowOff>
    </xdr:from>
    <xdr:to>
      <xdr:col>3</xdr:col>
      <xdr:colOff>3175</xdr:colOff>
      <xdr:row>96</xdr:row>
      <xdr:rowOff>30138</xdr:rowOff>
    </xdr:to>
    <xdr:sp macro="" textlink="">
      <xdr:nvSpPr>
        <xdr:cNvPr id="256" name="円/楕円 255"/>
        <xdr:cNvSpPr/>
      </xdr:nvSpPr>
      <xdr:spPr>
        <a:xfrm>
          <a:off x="19685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46665</xdr:rowOff>
    </xdr:from>
    <xdr:ext cx="534377" cy="259045"/>
    <xdr:sp macro="" textlink="">
      <xdr:nvSpPr>
        <xdr:cNvPr id="257" name="テキスト ボックス 256"/>
        <xdr:cNvSpPr txBox="1"/>
      </xdr:nvSpPr>
      <xdr:spPr>
        <a:xfrm>
          <a:off x="1752111" y="161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158490</xdr:rowOff>
    </xdr:from>
    <xdr:to>
      <xdr:col>1</xdr:col>
      <xdr:colOff>485775</xdr:colOff>
      <xdr:row>96</xdr:row>
      <xdr:rowOff>88640</xdr:rowOff>
    </xdr:to>
    <xdr:sp macro="" textlink="">
      <xdr:nvSpPr>
        <xdr:cNvPr id="258" name="円/楕円 257"/>
        <xdr:cNvSpPr/>
      </xdr:nvSpPr>
      <xdr:spPr>
        <a:xfrm>
          <a:off x="1079500" y="164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79767</xdr:rowOff>
    </xdr:from>
    <xdr:ext cx="534377" cy="259045"/>
    <xdr:sp macro="" textlink="">
      <xdr:nvSpPr>
        <xdr:cNvPr id="259" name="テキスト ボックス 258"/>
        <xdr:cNvSpPr txBox="1"/>
      </xdr:nvSpPr>
      <xdr:spPr>
        <a:xfrm>
          <a:off x="863111" y="165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65819</xdr:rowOff>
    </xdr:from>
    <xdr:to>
      <xdr:col>15</xdr:col>
      <xdr:colOff>180975</xdr:colOff>
      <xdr:row>36</xdr:row>
      <xdr:rowOff>98193</xdr:rowOff>
    </xdr:to>
    <xdr:cxnSp macro="">
      <xdr:nvCxnSpPr>
        <xdr:cNvPr id="290" name="直線コネクタ 289"/>
        <xdr:cNvCxnSpPr/>
      </xdr:nvCxnSpPr>
      <xdr:spPr>
        <a:xfrm flipV="1">
          <a:off x="9639300" y="6238019"/>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98193</xdr:rowOff>
    </xdr:from>
    <xdr:to>
      <xdr:col>14</xdr:col>
      <xdr:colOff>28575</xdr:colOff>
      <xdr:row>36</xdr:row>
      <xdr:rowOff>124275</xdr:rowOff>
    </xdr:to>
    <xdr:cxnSp macro="">
      <xdr:nvCxnSpPr>
        <xdr:cNvPr id="293" name="直線コネクタ 292"/>
        <xdr:cNvCxnSpPr/>
      </xdr:nvCxnSpPr>
      <xdr:spPr>
        <a:xfrm flipV="1">
          <a:off x="8750300" y="6270393"/>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11241</xdr:rowOff>
    </xdr:from>
    <xdr:to>
      <xdr:col>14</xdr:col>
      <xdr:colOff>79375</xdr:colOff>
      <xdr:row>35</xdr:row>
      <xdr:rowOff>112841</xdr:rowOff>
    </xdr:to>
    <xdr:sp macro="" textlink="">
      <xdr:nvSpPr>
        <xdr:cNvPr id="294" name="フローチャート : 判断 293"/>
        <xdr:cNvSpPr/>
      </xdr:nvSpPr>
      <xdr:spPr>
        <a:xfrm>
          <a:off x="9588500" y="601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129368</xdr:rowOff>
    </xdr:from>
    <xdr:ext cx="534377" cy="259045"/>
    <xdr:sp macro="" textlink="">
      <xdr:nvSpPr>
        <xdr:cNvPr id="295" name="テキスト ボックス 294"/>
        <xdr:cNvSpPr txBox="1"/>
      </xdr:nvSpPr>
      <xdr:spPr>
        <a:xfrm>
          <a:off x="9372111" y="57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110766</xdr:rowOff>
    </xdr:from>
    <xdr:to>
      <xdr:col>12</xdr:col>
      <xdr:colOff>511175</xdr:colOff>
      <xdr:row>36</xdr:row>
      <xdr:rowOff>124275</xdr:rowOff>
    </xdr:to>
    <xdr:cxnSp macro="">
      <xdr:nvCxnSpPr>
        <xdr:cNvPr id="296" name="直線コネクタ 295"/>
        <xdr:cNvCxnSpPr/>
      </xdr:nvCxnSpPr>
      <xdr:spPr>
        <a:xfrm>
          <a:off x="7861300" y="6282966"/>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108229</xdr:rowOff>
    </xdr:from>
    <xdr:to>
      <xdr:col>11</xdr:col>
      <xdr:colOff>307975</xdr:colOff>
      <xdr:row>36</xdr:row>
      <xdr:rowOff>110766</xdr:rowOff>
    </xdr:to>
    <xdr:cxnSp macro="">
      <xdr:nvCxnSpPr>
        <xdr:cNvPr id="299" name="直線コネクタ 298"/>
        <xdr:cNvCxnSpPr/>
      </xdr:nvCxnSpPr>
      <xdr:spPr>
        <a:xfrm>
          <a:off x="6972300" y="6280429"/>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15019</xdr:rowOff>
    </xdr:from>
    <xdr:to>
      <xdr:col>15</xdr:col>
      <xdr:colOff>231775</xdr:colOff>
      <xdr:row>36</xdr:row>
      <xdr:rowOff>116619</xdr:rowOff>
    </xdr:to>
    <xdr:sp macro="" textlink="">
      <xdr:nvSpPr>
        <xdr:cNvPr id="309" name="円/楕円 308"/>
        <xdr:cNvSpPr/>
      </xdr:nvSpPr>
      <xdr:spPr>
        <a:xfrm>
          <a:off x="10426700" y="61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164896</xdr:rowOff>
    </xdr:from>
    <xdr:ext cx="534377" cy="259045"/>
    <xdr:sp macro="" textlink="">
      <xdr:nvSpPr>
        <xdr:cNvPr id="310" name="補助費等該当値テキスト"/>
        <xdr:cNvSpPr txBox="1"/>
      </xdr:nvSpPr>
      <xdr:spPr>
        <a:xfrm>
          <a:off x="10528300" y="61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47393</xdr:rowOff>
    </xdr:from>
    <xdr:to>
      <xdr:col>14</xdr:col>
      <xdr:colOff>79375</xdr:colOff>
      <xdr:row>36</xdr:row>
      <xdr:rowOff>148993</xdr:rowOff>
    </xdr:to>
    <xdr:sp macro="" textlink="">
      <xdr:nvSpPr>
        <xdr:cNvPr id="311" name="円/楕円 310"/>
        <xdr:cNvSpPr/>
      </xdr:nvSpPr>
      <xdr:spPr>
        <a:xfrm>
          <a:off x="9588500" y="62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140120</xdr:rowOff>
    </xdr:from>
    <xdr:ext cx="534377" cy="259045"/>
    <xdr:sp macro="" textlink="">
      <xdr:nvSpPr>
        <xdr:cNvPr id="312" name="テキスト ボックス 311"/>
        <xdr:cNvSpPr txBox="1"/>
      </xdr:nvSpPr>
      <xdr:spPr>
        <a:xfrm>
          <a:off x="9372111" y="63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73475</xdr:rowOff>
    </xdr:from>
    <xdr:to>
      <xdr:col>12</xdr:col>
      <xdr:colOff>561975</xdr:colOff>
      <xdr:row>37</xdr:row>
      <xdr:rowOff>3625</xdr:rowOff>
    </xdr:to>
    <xdr:sp macro="" textlink="">
      <xdr:nvSpPr>
        <xdr:cNvPr id="313" name="円/楕円 312"/>
        <xdr:cNvSpPr/>
      </xdr:nvSpPr>
      <xdr:spPr>
        <a:xfrm>
          <a:off x="8699500" y="62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166202</xdr:rowOff>
    </xdr:from>
    <xdr:ext cx="534377" cy="259045"/>
    <xdr:sp macro="" textlink="">
      <xdr:nvSpPr>
        <xdr:cNvPr id="314" name="テキスト ボックス 313"/>
        <xdr:cNvSpPr txBox="1"/>
      </xdr:nvSpPr>
      <xdr:spPr>
        <a:xfrm>
          <a:off x="8483111" y="63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59966</xdr:rowOff>
    </xdr:from>
    <xdr:to>
      <xdr:col>11</xdr:col>
      <xdr:colOff>358775</xdr:colOff>
      <xdr:row>36</xdr:row>
      <xdr:rowOff>161566</xdr:rowOff>
    </xdr:to>
    <xdr:sp macro="" textlink="">
      <xdr:nvSpPr>
        <xdr:cNvPr id="315" name="円/楕円 314"/>
        <xdr:cNvSpPr/>
      </xdr:nvSpPr>
      <xdr:spPr>
        <a:xfrm>
          <a:off x="7810500" y="6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152693</xdr:rowOff>
    </xdr:from>
    <xdr:ext cx="534377" cy="259045"/>
    <xdr:sp macro="" textlink="">
      <xdr:nvSpPr>
        <xdr:cNvPr id="316" name="テキスト ボックス 315"/>
        <xdr:cNvSpPr txBox="1"/>
      </xdr:nvSpPr>
      <xdr:spPr>
        <a:xfrm>
          <a:off x="7594111" y="6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57429</xdr:rowOff>
    </xdr:from>
    <xdr:to>
      <xdr:col>10</xdr:col>
      <xdr:colOff>155575</xdr:colOff>
      <xdr:row>36</xdr:row>
      <xdr:rowOff>159029</xdr:rowOff>
    </xdr:to>
    <xdr:sp macro="" textlink="">
      <xdr:nvSpPr>
        <xdr:cNvPr id="317" name="円/楕円 316"/>
        <xdr:cNvSpPr/>
      </xdr:nvSpPr>
      <xdr:spPr>
        <a:xfrm>
          <a:off x="6921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150156</xdr:rowOff>
    </xdr:from>
    <xdr:ext cx="534377" cy="259045"/>
    <xdr:sp macro="" textlink="">
      <xdr:nvSpPr>
        <xdr:cNvPr id="318" name="テキスト ボックス 317"/>
        <xdr:cNvSpPr txBox="1"/>
      </xdr:nvSpPr>
      <xdr:spPr>
        <a:xfrm>
          <a:off x="6705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22257</xdr:rowOff>
    </xdr:from>
    <xdr:to>
      <xdr:col>15</xdr:col>
      <xdr:colOff>180975</xdr:colOff>
      <xdr:row>59</xdr:row>
      <xdr:rowOff>38681</xdr:rowOff>
    </xdr:to>
    <xdr:cxnSp macro="">
      <xdr:nvCxnSpPr>
        <xdr:cNvPr id="349" name="直線コネクタ 348"/>
        <xdr:cNvCxnSpPr/>
      </xdr:nvCxnSpPr>
      <xdr:spPr>
        <a:xfrm>
          <a:off x="9639300" y="10137807"/>
          <a:ext cx="8382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154674</xdr:rowOff>
    </xdr:from>
    <xdr:to>
      <xdr:col>14</xdr:col>
      <xdr:colOff>28575</xdr:colOff>
      <xdr:row>59</xdr:row>
      <xdr:rowOff>22257</xdr:rowOff>
    </xdr:to>
    <xdr:cxnSp macro="">
      <xdr:nvCxnSpPr>
        <xdr:cNvPr id="352" name="直線コネクタ 351"/>
        <xdr:cNvCxnSpPr/>
      </xdr:nvCxnSpPr>
      <xdr:spPr>
        <a:xfrm>
          <a:off x="8750300" y="10098774"/>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75880</xdr:rowOff>
    </xdr:from>
    <xdr:to>
      <xdr:col>14</xdr:col>
      <xdr:colOff>79375</xdr:colOff>
      <xdr:row>59</xdr:row>
      <xdr:rowOff>6030</xdr:rowOff>
    </xdr:to>
    <xdr:sp macro="" textlink="">
      <xdr:nvSpPr>
        <xdr:cNvPr id="353" name="フローチャート : 判断 352"/>
        <xdr:cNvSpPr/>
      </xdr:nvSpPr>
      <xdr:spPr>
        <a:xfrm>
          <a:off x="9588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22557</xdr:rowOff>
    </xdr:from>
    <xdr:ext cx="534377" cy="259045"/>
    <xdr:sp macro="" textlink="">
      <xdr:nvSpPr>
        <xdr:cNvPr id="354" name="テキスト ボックス 353"/>
        <xdr:cNvSpPr txBox="1"/>
      </xdr:nvSpPr>
      <xdr:spPr>
        <a:xfrm>
          <a:off x="9372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154674</xdr:rowOff>
    </xdr:from>
    <xdr:to>
      <xdr:col>12</xdr:col>
      <xdr:colOff>511175</xdr:colOff>
      <xdr:row>58</xdr:row>
      <xdr:rowOff>161949</xdr:rowOff>
    </xdr:to>
    <xdr:cxnSp macro="">
      <xdr:nvCxnSpPr>
        <xdr:cNvPr id="355" name="直線コネクタ 354"/>
        <xdr:cNvCxnSpPr/>
      </xdr:nvCxnSpPr>
      <xdr:spPr>
        <a:xfrm flipV="1">
          <a:off x="7861300" y="10098774"/>
          <a:ext cx="889000" cy="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161949</xdr:rowOff>
    </xdr:from>
    <xdr:to>
      <xdr:col>11</xdr:col>
      <xdr:colOff>307975</xdr:colOff>
      <xdr:row>59</xdr:row>
      <xdr:rowOff>24960</xdr:rowOff>
    </xdr:to>
    <xdr:cxnSp macro="">
      <xdr:nvCxnSpPr>
        <xdr:cNvPr id="358" name="直線コネクタ 357"/>
        <xdr:cNvCxnSpPr/>
      </xdr:nvCxnSpPr>
      <xdr:spPr>
        <a:xfrm flipV="1">
          <a:off x="6972300" y="1010604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159331</xdr:rowOff>
    </xdr:from>
    <xdr:to>
      <xdr:col>15</xdr:col>
      <xdr:colOff>231775</xdr:colOff>
      <xdr:row>59</xdr:row>
      <xdr:rowOff>89481</xdr:rowOff>
    </xdr:to>
    <xdr:sp macro="" textlink="">
      <xdr:nvSpPr>
        <xdr:cNvPr id="368" name="円/楕円 367"/>
        <xdr:cNvSpPr/>
      </xdr:nvSpPr>
      <xdr:spPr>
        <a:xfrm>
          <a:off x="10426700" y="101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142907</xdr:rowOff>
    </xdr:from>
    <xdr:to>
      <xdr:col>14</xdr:col>
      <xdr:colOff>79375</xdr:colOff>
      <xdr:row>59</xdr:row>
      <xdr:rowOff>73057</xdr:rowOff>
    </xdr:to>
    <xdr:sp macro="" textlink="">
      <xdr:nvSpPr>
        <xdr:cNvPr id="370" name="円/楕円 369"/>
        <xdr:cNvSpPr/>
      </xdr:nvSpPr>
      <xdr:spPr>
        <a:xfrm>
          <a:off x="9588500" y="100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64184</xdr:rowOff>
    </xdr:from>
    <xdr:ext cx="534377" cy="259045"/>
    <xdr:sp macro="" textlink="">
      <xdr:nvSpPr>
        <xdr:cNvPr id="371" name="テキスト ボックス 370"/>
        <xdr:cNvSpPr txBox="1"/>
      </xdr:nvSpPr>
      <xdr:spPr>
        <a:xfrm>
          <a:off x="9372111" y="101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103874</xdr:rowOff>
    </xdr:from>
    <xdr:to>
      <xdr:col>12</xdr:col>
      <xdr:colOff>561975</xdr:colOff>
      <xdr:row>59</xdr:row>
      <xdr:rowOff>34024</xdr:rowOff>
    </xdr:to>
    <xdr:sp macro="" textlink="">
      <xdr:nvSpPr>
        <xdr:cNvPr id="372" name="円/楕円 371"/>
        <xdr:cNvSpPr/>
      </xdr:nvSpPr>
      <xdr:spPr>
        <a:xfrm>
          <a:off x="8699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25151</xdr:rowOff>
    </xdr:from>
    <xdr:ext cx="534377" cy="259045"/>
    <xdr:sp macro="" textlink="">
      <xdr:nvSpPr>
        <xdr:cNvPr id="373" name="テキスト ボックス 372"/>
        <xdr:cNvSpPr txBox="1"/>
      </xdr:nvSpPr>
      <xdr:spPr>
        <a:xfrm>
          <a:off x="8483111" y="101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111149</xdr:rowOff>
    </xdr:from>
    <xdr:to>
      <xdr:col>11</xdr:col>
      <xdr:colOff>358775</xdr:colOff>
      <xdr:row>59</xdr:row>
      <xdr:rowOff>41299</xdr:rowOff>
    </xdr:to>
    <xdr:sp macro="" textlink="">
      <xdr:nvSpPr>
        <xdr:cNvPr id="374" name="円/楕円 373"/>
        <xdr:cNvSpPr/>
      </xdr:nvSpPr>
      <xdr:spPr>
        <a:xfrm>
          <a:off x="7810500" y="100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32426</xdr:rowOff>
    </xdr:from>
    <xdr:ext cx="534377" cy="259045"/>
    <xdr:sp macro="" textlink="">
      <xdr:nvSpPr>
        <xdr:cNvPr id="375" name="テキスト ボックス 374"/>
        <xdr:cNvSpPr txBox="1"/>
      </xdr:nvSpPr>
      <xdr:spPr>
        <a:xfrm>
          <a:off x="7594111" y="101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145610</xdr:rowOff>
    </xdr:from>
    <xdr:to>
      <xdr:col>10</xdr:col>
      <xdr:colOff>155575</xdr:colOff>
      <xdr:row>59</xdr:row>
      <xdr:rowOff>75760</xdr:rowOff>
    </xdr:to>
    <xdr:sp macro="" textlink="">
      <xdr:nvSpPr>
        <xdr:cNvPr id="376" name="円/楕円 375"/>
        <xdr:cNvSpPr/>
      </xdr:nvSpPr>
      <xdr:spPr>
        <a:xfrm>
          <a:off x="6921500" y="10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66887</xdr:rowOff>
    </xdr:from>
    <xdr:ext cx="534377" cy="259045"/>
    <xdr:sp macro="" textlink="">
      <xdr:nvSpPr>
        <xdr:cNvPr id="377" name="テキスト ボックス 376"/>
        <xdr:cNvSpPr txBox="1"/>
      </xdr:nvSpPr>
      <xdr:spPr>
        <a:xfrm>
          <a:off x="6705111" y="101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56183</xdr:rowOff>
    </xdr:from>
    <xdr:to>
      <xdr:col>15</xdr:col>
      <xdr:colOff>180975</xdr:colOff>
      <xdr:row>79</xdr:row>
      <xdr:rowOff>86654</xdr:rowOff>
    </xdr:to>
    <xdr:cxnSp macro="">
      <xdr:nvCxnSpPr>
        <xdr:cNvPr id="408" name="直線コネクタ 407"/>
        <xdr:cNvCxnSpPr/>
      </xdr:nvCxnSpPr>
      <xdr:spPr>
        <a:xfrm>
          <a:off x="9639300" y="13600733"/>
          <a:ext cx="838200" cy="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24989</xdr:rowOff>
    </xdr:from>
    <xdr:to>
      <xdr:col>14</xdr:col>
      <xdr:colOff>28575</xdr:colOff>
      <xdr:row>79</xdr:row>
      <xdr:rowOff>56183</xdr:rowOff>
    </xdr:to>
    <xdr:cxnSp macro="">
      <xdr:nvCxnSpPr>
        <xdr:cNvPr id="411" name="直線コネクタ 410"/>
        <xdr:cNvCxnSpPr/>
      </xdr:nvCxnSpPr>
      <xdr:spPr>
        <a:xfrm>
          <a:off x="8750300" y="13569539"/>
          <a:ext cx="889000" cy="3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141760</xdr:rowOff>
    </xdr:from>
    <xdr:to>
      <xdr:col>14</xdr:col>
      <xdr:colOff>79375</xdr:colOff>
      <xdr:row>79</xdr:row>
      <xdr:rowOff>71910</xdr:rowOff>
    </xdr:to>
    <xdr:sp macro="" textlink="">
      <xdr:nvSpPr>
        <xdr:cNvPr id="412" name="フローチャート : 判断 411"/>
        <xdr:cNvSpPr/>
      </xdr:nvSpPr>
      <xdr:spPr>
        <a:xfrm>
          <a:off x="9588500" y="135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88437</xdr:rowOff>
    </xdr:from>
    <xdr:ext cx="534377" cy="259045"/>
    <xdr:sp macro="" textlink="">
      <xdr:nvSpPr>
        <xdr:cNvPr id="413" name="テキスト ボックス 412"/>
        <xdr:cNvSpPr txBox="1"/>
      </xdr:nvSpPr>
      <xdr:spPr>
        <a:xfrm>
          <a:off x="9372111" y="132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82314</xdr:rowOff>
    </xdr:from>
    <xdr:ext cx="534377" cy="259045"/>
    <xdr:sp macro="" textlink="">
      <xdr:nvSpPr>
        <xdr:cNvPr id="415" name="テキスト ボックス 414"/>
        <xdr:cNvSpPr txBox="1"/>
      </xdr:nvSpPr>
      <xdr:spPr>
        <a:xfrm>
          <a:off x="8483111" y="136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35854</xdr:rowOff>
    </xdr:from>
    <xdr:to>
      <xdr:col>15</xdr:col>
      <xdr:colOff>231775</xdr:colOff>
      <xdr:row>79</xdr:row>
      <xdr:rowOff>137454</xdr:rowOff>
    </xdr:to>
    <xdr:sp macro="" textlink="">
      <xdr:nvSpPr>
        <xdr:cNvPr id="421" name="円/楕円 420"/>
        <xdr:cNvSpPr/>
      </xdr:nvSpPr>
      <xdr:spPr>
        <a:xfrm>
          <a:off x="10426700" y="135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5383</xdr:rowOff>
    </xdr:from>
    <xdr:to>
      <xdr:col>14</xdr:col>
      <xdr:colOff>79375</xdr:colOff>
      <xdr:row>79</xdr:row>
      <xdr:rowOff>106983</xdr:rowOff>
    </xdr:to>
    <xdr:sp macro="" textlink="">
      <xdr:nvSpPr>
        <xdr:cNvPr id="423" name="円/楕円 422"/>
        <xdr:cNvSpPr/>
      </xdr:nvSpPr>
      <xdr:spPr>
        <a:xfrm>
          <a:off x="9588500" y="135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98110</xdr:rowOff>
    </xdr:from>
    <xdr:ext cx="534377" cy="259045"/>
    <xdr:sp macro="" textlink="">
      <xdr:nvSpPr>
        <xdr:cNvPr id="424" name="テキスト ボックス 423"/>
        <xdr:cNvSpPr txBox="1"/>
      </xdr:nvSpPr>
      <xdr:spPr>
        <a:xfrm>
          <a:off x="9372111" y="1364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145639</xdr:rowOff>
    </xdr:from>
    <xdr:to>
      <xdr:col>12</xdr:col>
      <xdr:colOff>561975</xdr:colOff>
      <xdr:row>79</xdr:row>
      <xdr:rowOff>75789</xdr:rowOff>
    </xdr:to>
    <xdr:sp macro="" textlink="">
      <xdr:nvSpPr>
        <xdr:cNvPr id="425" name="円/楕円 424"/>
        <xdr:cNvSpPr/>
      </xdr:nvSpPr>
      <xdr:spPr>
        <a:xfrm>
          <a:off x="8699500" y="13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92316</xdr:rowOff>
    </xdr:from>
    <xdr:ext cx="534377" cy="259045"/>
    <xdr:sp macro="" textlink="">
      <xdr:nvSpPr>
        <xdr:cNvPr id="426" name="テキスト ボックス 425"/>
        <xdr:cNvSpPr txBox="1"/>
      </xdr:nvSpPr>
      <xdr:spPr>
        <a:xfrm>
          <a:off x="8483111" y="13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107277</xdr:rowOff>
    </xdr:from>
    <xdr:to>
      <xdr:col>15</xdr:col>
      <xdr:colOff>180975</xdr:colOff>
      <xdr:row>98</xdr:row>
      <xdr:rowOff>101828</xdr:rowOff>
    </xdr:to>
    <xdr:cxnSp macro="">
      <xdr:nvCxnSpPr>
        <xdr:cNvPr id="455" name="直線コネクタ 454"/>
        <xdr:cNvCxnSpPr/>
      </xdr:nvCxnSpPr>
      <xdr:spPr>
        <a:xfrm flipV="1">
          <a:off x="9639300" y="16737927"/>
          <a:ext cx="8382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35407</xdr:rowOff>
    </xdr:from>
    <xdr:to>
      <xdr:col>14</xdr:col>
      <xdr:colOff>28575</xdr:colOff>
      <xdr:row>98</xdr:row>
      <xdr:rowOff>101828</xdr:rowOff>
    </xdr:to>
    <xdr:cxnSp macro="">
      <xdr:nvCxnSpPr>
        <xdr:cNvPr id="458" name="直線コネクタ 457"/>
        <xdr:cNvCxnSpPr/>
      </xdr:nvCxnSpPr>
      <xdr:spPr>
        <a:xfrm>
          <a:off x="8750300" y="16837507"/>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31038</xdr:rowOff>
    </xdr:from>
    <xdr:to>
      <xdr:col>14</xdr:col>
      <xdr:colOff>79375</xdr:colOff>
      <xdr:row>97</xdr:row>
      <xdr:rowOff>132638</xdr:rowOff>
    </xdr:to>
    <xdr:sp macro="" textlink="">
      <xdr:nvSpPr>
        <xdr:cNvPr id="459" name="フローチャート : 判断 458"/>
        <xdr:cNvSpPr/>
      </xdr:nvSpPr>
      <xdr:spPr>
        <a:xfrm>
          <a:off x="9588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149165</xdr:rowOff>
    </xdr:from>
    <xdr:ext cx="534377" cy="259045"/>
    <xdr:sp macro="" textlink="">
      <xdr:nvSpPr>
        <xdr:cNvPr id="460" name="テキスト ボックス 459"/>
        <xdr:cNvSpPr txBox="1"/>
      </xdr:nvSpPr>
      <xdr:spPr>
        <a:xfrm>
          <a:off x="9372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56477</xdr:rowOff>
    </xdr:from>
    <xdr:to>
      <xdr:col>15</xdr:col>
      <xdr:colOff>231775</xdr:colOff>
      <xdr:row>97</xdr:row>
      <xdr:rowOff>158077</xdr:rowOff>
    </xdr:to>
    <xdr:sp macro="" textlink="">
      <xdr:nvSpPr>
        <xdr:cNvPr id="468" name="円/楕円 467"/>
        <xdr:cNvSpPr/>
      </xdr:nvSpPr>
      <xdr:spPr>
        <a:xfrm>
          <a:off x="10426700" y="166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34904</xdr:rowOff>
    </xdr:from>
    <xdr:ext cx="534377" cy="259045"/>
    <xdr:sp macro="" textlink="">
      <xdr:nvSpPr>
        <xdr:cNvPr id="469" name="普通建設事業費 （ うち更新整備　）該当値テキスト"/>
        <xdr:cNvSpPr txBox="1"/>
      </xdr:nvSpPr>
      <xdr:spPr>
        <a:xfrm>
          <a:off x="10528300"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51028</xdr:rowOff>
    </xdr:from>
    <xdr:to>
      <xdr:col>14</xdr:col>
      <xdr:colOff>79375</xdr:colOff>
      <xdr:row>98</xdr:row>
      <xdr:rowOff>152628</xdr:rowOff>
    </xdr:to>
    <xdr:sp macro="" textlink="">
      <xdr:nvSpPr>
        <xdr:cNvPr id="470" name="円/楕円 469"/>
        <xdr:cNvSpPr/>
      </xdr:nvSpPr>
      <xdr:spPr>
        <a:xfrm>
          <a:off x="95885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143755</xdr:rowOff>
    </xdr:from>
    <xdr:ext cx="469744" cy="259045"/>
    <xdr:sp macro="" textlink="">
      <xdr:nvSpPr>
        <xdr:cNvPr id="471" name="テキスト ボックス 470"/>
        <xdr:cNvSpPr txBox="1"/>
      </xdr:nvSpPr>
      <xdr:spPr>
        <a:xfrm>
          <a:off x="9404427" y="169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156057</xdr:rowOff>
    </xdr:from>
    <xdr:to>
      <xdr:col>12</xdr:col>
      <xdr:colOff>561975</xdr:colOff>
      <xdr:row>98</xdr:row>
      <xdr:rowOff>86207</xdr:rowOff>
    </xdr:to>
    <xdr:sp macro="" textlink="">
      <xdr:nvSpPr>
        <xdr:cNvPr id="472" name="円/楕円 471"/>
        <xdr:cNvSpPr/>
      </xdr:nvSpPr>
      <xdr:spPr>
        <a:xfrm>
          <a:off x="86995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77334</xdr:rowOff>
    </xdr:from>
    <xdr:ext cx="534377" cy="259045"/>
    <xdr:sp macro="" textlink="">
      <xdr:nvSpPr>
        <xdr:cNvPr id="473" name="テキスト ボックス 472"/>
        <xdr:cNvSpPr txBox="1"/>
      </xdr:nvSpPr>
      <xdr:spPr>
        <a:xfrm>
          <a:off x="8483111" y="16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37013</xdr:rowOff>
    </xdr:from>
    <xdr:to>
      <xdr:col>23</xdr:col>
      <xdr:colOff>517525</xdr:colOff>
      <xdr:row>39</xdr:row>
      <xdr:rowOff>44199</xdr:rowOff>
    </xdr:to>
    <xdr:cxnSp macro="">
      <xdr:nvCxnSpPr>
        <xdr:cNvPr id="502" name="直線コネクタ 501"/>
        <xdr:cNvCxnSpPr/>
      </xdr:nvCxnSpPr>
      <xdr:spPr>
        <a:xfrm>
          <a:off x="15481300" y="6723563"/>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37013</xdr:rowOff>
    </xdr:from>
    <xdr:to>
      <xdr:col>22</xdr:col>
      <xdr:colOff>365125</xdr:colOff>
      <xdr:row>39</xdr:row>
      <xdr:rowOff>43829</xdr:rowOff>
    </xdr:to>
    <xdr:cxnSp macro="">
      <xdr:nvCxnSpPr>
        <xdr:cNvPr id="505" name="直線コネクタ 504"/>
        <xdr:cNvCxnSpPr/>
      </xdr:nvCxnSpPr>
      <xdr:spPr>
        <a:xfrm flipV="1">
          <a:off x="14592300" y="6723563"/>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155674</xdr:rowOff>
    </xdr:from>
    <xdr:to>
      <xdr:col>22</xdr:col>
      <xdr:colOff>415925</xdr:colOff>
      <xdr:row>39</xdr:row>
      <xdr:rowOff>85824</xdr:rowOff>
    </xdr:to>
    <xdr:sp macro="" textlink="">
      <xdr:nvSpPr>
        <xdr:cNvPr id="506" name="フローチャート : 判断 505"/>
        <xdr:cNvSpPr/>
      </xdr:nvSpPr>
      <xdr:spPr>
        <a:xfrm>
          <a:off x="15430500" y="667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102351</xdr:rowOff>
    </xdr:from>
    <xdr:ext cx="469744" cy="259045"/>
    <xdr:sp macro="" textlink="">
      <xdr:nvSpPr>
        <xdr:cNvPr id="507" name="テキスト ボックス 506"/>
        <xdr:cNvSpPr txBox="1"/>
      </xdr:nvSpPr>
      <xdr:spPr>
        <a:xfrm>
          <a:off x="15246427" y="644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43829</xdr:rowOff>
    </xdr:from>
    <xdr:to>
      <xdr:col>21</xdr:col>
      <xdr:colOff>161925</xdr:colOff>
      <xdr:row>39</xdr:row>
      <xdr:rowOff>44450</xdr:rowOff>
    </xdr:to>
    <xdr:cxnSp macro="">
      <xdr:nvCxnSpPr>
        <xdr:cNvPr id="508" name="直線コネクタ 507"/>
        <xdr:cNvCxnSpPr/>
      </xdr:nvCxnSpPr>
      <xdr:spPr>
        <a:xfrm flipV="1">
          <a:off x="13703300" y="673037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43300</xdr:rowOff>
    </xdr:from>
    <xdr:to>
      <xdr:col>19</xdr:col>
      <xdr:colOff>644525</xdr:colOff>
      <xdr:row>39</xdr:row>
      <xdr:rowOff>44450</xdr:rowOff>
    </xdr:to>
    <xdr:cxnSp macro="">
      <xdr:nvCxnSpPr>
        <xdr:cNvPr id="511" name="直線コネクタ 510"/>
        <xdr:cNvCxnSpPr/>
      </xdr:nvCxnSpPr>
      <xdr:spPr>
        <a:xfrm>
          <a:off x="12814300" y="672985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164849</xdr:rowOff>
    </xdr:from>
    <xdr:to>
      <xdr:col>23</xdr:col>
      <xdr:colOff>568325</xdr:colOff>
      <xdr:row>39</xdr:row>
      <xdr:rowOff>94999</xdr:rowOff>
    </xdr:to>
    <xdr:sp macro="" textlink="">
      <xdr:nvSpPr>
        <xdr:cNvPr id="521" name="円/楕円 520"/>
        <xdr:cNvSpPr/>
      </xdr:nvSpPr>
      <xdr:spPr>
        <a:xfrm>
          <a:off x="16268700" y="66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13932" cy="259045"/>
    <xdr:sp macro="" textlink="">
      <xdr:nvSpPr>
        <xdr:cNvPr id="522" name="災害復旧事業費該当値テキスト"/>
        <xdr:cNvSpPr txBox="1"/>
      </xdr:nvSpPr>
      <xdr:spPr>
        <a:xfrm>
          <a:off x="16370300" y="665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157663</xdr:rowOff>
    </xdr:from>
    <xdr:to>
      <xdr:col>22</xdr:col>
      <xdr:colOff>415925</xdr:colOff>
      <xdr:row>39</xdr:row>
      <xdr:rowOff>87813</xdr:rowOff>
    </xdr:to>
    <xdr:sp macro="" textlink="">
      <xdr:nvSpPr>
        <xdr:cNvPr id="523" name="円/楕円 522"/>
        <xdr:cNvSpPr/>
      </xdr:nvSpPr>
      <xdr:spPr>
        <a:xfrm>
          <a:off x="15430500" y="66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78940</xdr:rowOff>
    </xdr:from>
    <xdr:ext cx="469744" cy="259045"/>
    <xdr:sp macro="" textlink="">
      <xdr:nvSpPr>
        <xdr:cNvPr id="524" name="テキスト ボックス 523"/>
        <xdr:cNvSpPr txBox="1"/>
      </xdr:nvSpPr>
      <xdr:spPr>
        <a:xfrm>
          <a:off x="15246427" y="67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164479</xdr:rowOff>
    </xdr:from>
    <xdr:to>
      <xdr:col>21</xdr:col>
      <xdr:colOff>212725</xdr:colOff>
      <xdr:row>39</xdr:row>
      <xdr:rowOff>94629</xdr:rowOff>
    </xdr:to>
    <xdr:sp macro="" textlink="">
      <xdr:nvSpPr>
        <xdr:cNvPr id="525" name="円/楕円 524"/>
        <xdr:cNvSpPr/>
      </xdr:nvSpPr>
      <xdr:spPr>
        <a:xfrm>
          <a:off x="14541500" y="66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85756</xdr:rowOff>
    </xdr:from>
    <xdr:ext cx="378565" cy="259045"/>
    <xdr:sp macro="" textlink="">
      <xdr:nvSpPr>
        <xdr:cNvPr id="526" name="テキスト ボックス 525"/>
        <xdr:cNvSpPr txBox="1"/>
      </xdr:nvSpPr>
      <xdr:spPr>
        <a:xfrm>
          <a:off x="14403017" y="67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163950</xdr:rowOff>
    </xdr:from>
    <xdr:to>
      <xdr:col>18</xdr:col>
      <xdr:colOff>492125</xdr:colOff>
      <xdr:row>39</xdr:row>
      <xdr:rowOff>94100</xdr:rowOff>
    </xdr:to>
    <xdr:sp macro="" textlink="">
      <xdr:nvSpPr>
        <xdr:cNvPr id="529" name="円/楕円 528"/>
        <xdr:cNvSpPr/>
      </xdr:nvSpPr>
      <xdr:spPr>
        <a:xfrm>
          <a:off x="12763500" y="66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85227</xdr:rowOff>
    </xdr:from>
    <xdr:ext cx="378565" cy="259045"/>
    <xdr:sp macro="" textlink="">
      <xdr:nvSpPr>
        <xdr:cNvPr id="530" name="テキスト ボックス 529"/>
        <xdr:cNvSpPr txBox="1"/>
      </xdr:nvSpPr>
      <xdr:spPr>
        <a:xfrm>
          <a:off x="12625017" y="67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45779</xdr:rowOff>
    </xdr:from>
    <xdr:to>
      <xdr:col>23</xdr:col>
      <xdr:colOff>517525</xdr:colOff>
      <xdr:row>77</xdr:row>
      <xdr:rowOff>51122</xdr:rowOff>
    </xdr:to>
    <xdr:cxnSp macro="">
      <xdr:nvCxnSpPr>
        <xdr:cNvPr id="610" name="直線コネクタ 609"/>
        <xdr:cNvCxnSpPr/>
      </xdr:nvCxnSpPr>
      <xdr:spPr>
        <a:xfrm>
          <a:off x="15481300" y="13247429"/>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24583</xdr:rowOff>
    </xdr:from>
    <xdr:to>
      <xdr:col>22</xdr:col>
      <xdr:colOff>365125</xdr:colOff>
      <xdr:row>77</xdr:row>
      <xdr:rowOff>45779</xdr:rowOff>
    </xdr:to>
    <xdr:cxnSp macro="">
      <xdr:nvCxnSpPr>
        <xdr:cNvPr id="613" name="直線コネクタ 612"/>
        <xdr:cNvCxnSpPr/>
      </xdr:nvCxnSpPr>
      <xdr:spPr>
        <a:xfrm>
          <a:off x="14592300" y="13226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14267</xdr:rowOff>
    </xdr:from>
    <xdr:to>
      <xdr:col>22</xdr:col>
      <xdr:colOff>415925</xdr:colOff>
      <xdr:row>75</xdr:row>
      <xdr:rowOff>115867</xdr:rowOff>
    </xdr:to>
    <xdr:sp macro="" textlink="">
      <xdr:nvSpPr>
        <xdr:cNvPr id="614" name="フローチャート : 判断 613"/>
        <xdr:cNvSpPr/>
      </xdr:nvSpPr>
      <xdr:spPr>
        <a:xfrm>
          <a:off x="15430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132394</xdr:rowOff>
    </xdr:from>
    <xdr:ext cx="534377" cy="259045"/>
    <xdr:sp macro="" textlink="">
      <xdr:nvSpPr>
        <xdr:cNvPr id="615" name="テキスト ボックス 614"/>
        <xdr:cNvSpPr txBox="1"/>
      </xdr:nvSpPr>
      <xdr:spPr>
        <a:xfrm>
          <a:off x="15214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23048</xdr:rowOff>
    </xdr:from>
    <xdr:to>
      <xdr:col>21</xdr:col>
      <xdr:colOff>161925</xdr:colOff>
      <xdr:row>77</xdr:row>
      <xdr:rowOff>24583</xdr:rowOff>
    </xdr:to>
    <xdr:cxnSp macro="">
      <xdr:nvCxnSpPr>
        <xdr:cNvPr id="616" name="直線コネクタ 615"/>
        <xdr:cNvCxnSpPr/>
      </xdr:nvCxnSpPr>
      <xdr:spPr>
        <a:xfrm>
          <a:off x="13703300" y="13224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15669</xdr:rowOff>
    </xdr:from>
    <xdr:to>
      <xdr:col>19</xdr:col>
      <xdr:colOff>644525</xdr:colOff>
      <xdr:row>77</xdr:row>
      <xdr:rowOff>23048</xdr:rowOff>
    </xdr:to>
    <xdr:cxnSp macro="">
      <xdr:nvCxnSpPr>
        <xdr:cNvPr id="619" name="直線コネクタ 618"/>
        <xdr:cNvCxnSpPr/>
      </xdr:nvCxnSpPr>
      <xdr:spPr>
        <a:xfrm>
          <a:off x="12814300" y="1321731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322</xdr:rowOff>
    </xdr:from>
    <xdr:to>
      <xdr:col>23</xdr:col>
      <xdr:colOff>568325</xdr:colOff>
      <xdr:row>77</xdr:row>
      <xdr:rowOff>101922</xdr:rowOff>
    </xdr:to>
    <xdr:sp macro="" textlink="">
      <xdr:nvSpPr>
        <xdr:cNvPr id="629" name="円/楕円 628"/>
        <xdr:cNvSpPr/>
      </xdr:nvSpPr>
      <xdr:spPr>
        <a:xfrm>
          <a:off x="16268700" y="132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150199</xdr:rowOff>
    </xdr:from>
    <xdr:ext cx="534377" cy="259045"/>
    <xdr:sp macro="" textlink="">
      <xdr:nvSpPr>
        <xdr:cNvPr id="630" name="公債費該当値テキスト"/>
        <xdr:cNvSpPr txBox="1"/>
      </xdr:nvSpPr>
      <xdr:spPr>
        <a:xfrm>
          <a:off x="16370300" y="131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166429</xdr:rowOff>
    </xdr:from>
    <xdr:to>
      <xdr:col>22</xdr:col>
      <xdr:colOff>415925</xdr:colOff>
      <xdr:row>77</xdr:row>
      <xdr:rowOff>96579</xdr:rowOff>
    </xdr:to>
    <xdr:sp macro="" textlink="">
      <xdr:nvSpPr>
        <xdr:cNvPr id="631" name="円/楕円 630"/>
        <xdr:cNvSpPr/>
      </xdr:nvSpPr>
      <xdr:spPr>
        <a:xfrm>
          <a:off x="15430500" y="131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87706</xdr:rowOff>
    </xdr:from>
    <xdr:ext cx="534377" cy="259045"/>
    <xdr:sp macro="" textlink="">
      <xdr:nvSpPr>
        <xdr:cNvPr id="632" name="テキスト ボックス 631"/>
        <xdr:cNvSpPr txBox="1"/>
      </xdr:nvSpPr>
      <xdr:spPr>
        <a:xfrm>
          <a:off x="15214111" y="132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145233</xdr:rowOff>
    </xdr:from>
    <xdr:to>
      <xdr:col>21</xdr:col>
      <xdr:colOff>212725</xdr:colOff>
      <xdr:row>77</xdr:row>
      <xdr:rowOff>75383</xdr:rowOff>
    </xdr:to>
    <xdr:sp macro="" textlink="">
      <xdr:nvSpPr>
        <xdr:cNvPr id="633" name="円/楕円 632"/>
        <xdr:cNvSpPr/>
      </xdr:nvSpPr>
      <xdr:spPr>
        <a:xfrm>
          <a:off x="14541500" y="131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66510</xdr:rowOff>
    </xdr:from>
    <xdr:ext cx="534377" cy="259045"/>
    <xdr:sp macro="" textlink="">
      <xdr:nvSpPr>
        <xdr:cNvPr id="634" name="テキスト ボックス 633"/>
        <xdr:cNvSpPr txBox="1"/>
      </xdr:nvSpPr>
      <xdr:spPr>
        <a:xfrm>
          <a:off x="14325111" y="13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143698</xdr:rowOff>
    </xdr:from>
    <xdr:to>
      <xdr:col>20</xdr:col>
      <xdr:colOff>9525</xdr:colOff>
      <xdr:row>77</xdr:row>
      <xdr:rowOff>73848</xdr:rowOff>
    </xdr:to>
    <xdr:sp macro="" textlink="">
      <xdr:nvSpPr>
        <xdr:cNvPr id="635" name="円/楕円 634"/>
        <xdr:cNvSpPr/>
      </xdr:nvSpPr>
      <xdr:spPr>
        <a:xfrm>
          <a:off x="13652500" y="131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64975</xdr:rowOff>
    </xdr:from>
    <xdr:ext cx="534377" cy="259045"/>
    <xdr:sp macro="" textlink="">
      <xdr:nvSpPr>
        <xdr:cNvPr id="636" name="テキスト ボックス 635"/>
        <xdr:cNvSpPr txBox="1"/>
      </xdr:nvSpPr>
      <xdr:spPr>
        <a:xfrm>
          <a:off x="13436111" y="132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136319</xdr:rowOff>
    </xdr:from>
    <xdr:to>
      <xdr:col>18</xdr:col>
      <xdr:colOff>492125</xdr:colOff>
      <xdr:row>77</xdr:row>
      <xdr:rowOff>66469</xdr:rowOff>
    </xdr:to>
    <xdr:sp macro="" textlink="">
      <xdr:nvSpPr>
        <xdr:cNvPr id="637" name="円/楕円 636"/>
        <xdr:cNvSpPr/>
      </xdr:nvSpPr>
      <xdr:spPr>
        <a:xfrm>
          <a:off x="12763500" y="131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57596</xdr:rowOff>
    </xdr:from>
    <xdr:ext cx="534377" cy="259045"/>
    <xdr:sp macro="" textlink="">
      <xdr:nvSpPr>
        <xdr:cNvPr id="638" name="テキスト ボックス 637"/>
        <xdr:cNvSpPr txBox="1"/>
      </xdr:nvSpPr>
      <xdr:spPr>
        <a:xfrm>
          <a:off x="12547111" y="132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101885</xdr:rowOff>
    </xdr:from>
    <xdr:to>
      <xdr:col>23</xdr:col>
      <xdr:colOff>517525</xdr:colOff>
      <xdr:row>98</xdr:row>
      <xdr:rowOff>128567</xdr:rowOff>
    </xdr:to>
    <xdr:cxnSp macro="">
      <xdr:nvCxnSpPr>
        <xdr:cNvPr id="665" name="直線コネクタ 664"/>
        <xdr:cNvCxnSpPr/>
      </xdr:nvCxnSpPr>
      <xdr:spPr>
        <a:xfrm flipV="1">
          <a:off x="15481300" y="16903985"/>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128567</xdr:rowOff>
    </xdr:from>
    <xdr:to>
      <xdr:col>22</xdr:col>
      <xdr:colOff>365125</xdr:colOff>
      <xdr:row>98</xdr:row>
      <xdr:rowOff>130515</xdr:rowOff>
    </xdr:to>
    <xdr:cxnSp macro="">
      <xdr:nvCxnSpPr>
        <xdr:cNvPr id="668" name="直線コネクタ 667"/>
        <xdr:cNvCxnSpPr/>
      </xdr:nvCxnSpPr>
      <xdr:spPr>
        <a:xfrm flipV="1">
          <a:off x="14592300" y="16930667"/>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156575</xdr:rowOff>
    </xdr:from>
    <xdr:to>
      <xdr:col>22</xdr:col>
      <xdr:colOff>415925</xdr:colOff>
      <xdr:row>98</xdr:row>
      <xdr:rowOff>86725</xdr:rowOff>
    </xdr:to>
    <xdr:sp macro="" textlink="">
      <xdr:nvSpPr>
        <xdr:cNvPr id="669" name="フローチャート : 判断 668"/>
        <xdr:cNvSpPr/>
      </xdr:nvSpPr>
      <xdr:spPr>
        <a:xfrm>
          <a:off x="15430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103252</xdr:rowOff>
    </xdr:from>
    <xdr:ext cx="534377" cy="259045"/>
    <xdr:sp macro="" textlink="">
      <xdr:nvSpPr>
        <xdr:cNvPr id="670" name="テキスト ボックス 669"/>
        <xdr:cNvSpPr txBox="1"/>
      </xdr:nvSpPr>
      <xdr:spPr>
        <a:xfrm>
          <a:off x="15214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130332</xdr:rowOff>
    </xdr:from>
    <xdr:to>
      <xdr:col>21</xdr:col>
      <xdr:colOff>161925</xdr:colOff>
      <xdr:row>98</xdr:row>
      <xdr:rowOff>130515</xdr:rowOff>
    </xdr:to>
    <xdr:cxnSp macro="">
      <xdr:nvCxnSpPr>
        <xdr:cNvPr id="671" name="直線コネクタ 670"/>
        <xdr:cNvCxnSpPr/>
      </xdr:nvCxnSpPr>
      <xdr:spPr>
        <a:xfrm>
          <a:off x="13703300" y="1693243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106713</xdr:rowOff>
    </xdr:from>
    <xdr:to>
      <xdr:col>19</xdr:col>
      <xdr:colOff>644525</xdr:colOff>
      <xdr:row>98</xdr:row>
      <xdr:rowOff>130332</xdr:rowOff>
    </xdr:to>
    <xdr:cxnSp macro="">
      <xdr:nvCxnSpPr>
        <xdr:cNvPr id="674" name="直線コネクタ 673"/>
        <xdr:cNvCxnSpPr/>
      </xdr:nvCxnSpPr>
      <xdr:spPr>
        <a:xfrm>
          <a:off x="12814300" y="16908813"/>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51085</xdr:rowOff>
    </xdr:from>
    <xdr:to>
      <xdr:col>23</xdr:col>
      <xdr:colOff>568325</xdr:colOff>
      <xdr:row>98</xdr:row>
      <xdr:rowOff>152685</xdr:rowOff>
    </xdr:to>
    <xdr:sp macro="" textlink="">
      <xdr:nvSpPr>
        <xdr:cNvPr id="684" name="円/楕円 683"/>
        <xdr:cNvSpPr/>
      </xdr:nvSpPr>
      <xdr:spPr>
        <a:xfrm>
          <a:off x="162687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77767</xdr:rowOff>
    </xdr:from>
    <xdr:to>
      <xdr:col>22</xdr:col>
      <xdr:colOff>415925</xdr:colOff>
      <xdr:row>99</xdr:row>
      <xdr:rowOff>7917</xdr:rowOff>
    </xdr:to>
    <xdr:sp macro="" textlink="">
      <xdr:nvSpPr>
        <xdr:cNvPr id="686" name="円/楕円 685"/>
        <xdr:cNvSpPr/>
      </xdr:nvSpPr>
      <xdr:spPr>
        <a:xfrm>
          <a:off x="15430500" y="16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170494</xdr:rowOff>
    </xdr:from>
    <xdr:ext cx="469744" cy="259045"/>
    <xdr:sp macro="" textlink="">
      <xdr:nvSpPr>
        <xdr:cNvPr id="687" name="テキスト ボックス 686"/>
        <xdr:cNvSpPr txBox="1"/>
      </xdr:nvSpPr>
      <xdr:spPr>
        <a:xfrm>
          <a:off x="15246427" y="1697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79715</xdr:rowOff>
    </xdr:from>
    <xdr:to>
      <xdr:col>21</xdr:col>
      <xdr:colOff>212725</xdr:colOff>
      <xdr:row>99</xdr:row>
      <xdr:rowOff>9865</xdr:rowOff>
    </xdr:to>
    <xdr:sp macro="" textlink="">
      <xdr:nvSpPr>
        <xdr:cNvPr id="688" name="円/楕円 687"/>
        <xdr:cNvSpPr/>
      </xdr:nvSpPr>
      <xdr:spPr>
        <a:xfrm>
          <a:off x="14541500" y="168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992</xdr:rowOff>
    </xdr:from>
    <xdr:ext cx="469744" cy="259045"/>
    <xdr:sp macro="" textlink="">
      <xdr:nvSpPr>
        <xdr:cNvPr id="689" name="テキスト ボックス 688"/>
        <xdr:cNvSpPr txBox="1"/>
      </xdr:nvSpPr>
      <xdr:spPr>
        <a:xfrm>
          <a:off x="14357427" y="169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79532</xdr:rowOff>
    </xdr:from>
    <xdr:to>
      <xdr:col>20</xdr:col>
      <xdr:colOff>9525</xdr:colOff>
      <xdr:row>99</xdr:row>
      <xdr:rowOff>9682</xdr:rowOff>
    </xdr:to>
    <xdr:sp macro="" textlink="">
      <xdr:nvSpPr>
        <xdr:cNvPr id="690" name="円/楕円 689"/>
        <xdr:cNvSpPr/>
      </xdr:nvSpPr>
      <xdr:spPr>
        <a:xfrm>
          <a:off x="13652500" y="168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809</xdr:rowOff>
    </xdr:from>
    <xdr:ext cx="469744" cy="259045"/>
    <xdr:sp macro="" textlink="">
      <xdr:nvSpPr>
        <xdr:cNvPr id="691" name="テキスト ボックス 690"/>
        <xdr:cNvSpPr txBox="1"/>
      </xdr:nvSpPr>
      <xdr:spPr>
        <a:xfrm>
          <a:off x="13468427" y="1697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55913</xdr:rowOff>
    </xdr:from>
    <xdr:to>
      <xdr:col>18</xdr:col>
      <xdr:colOff>492125</xdr:colOff>
      <xdr:row>98</xdr:row>
      <xdr:rowOff>157513</xdr:rowOff>
    </xdr:to>
    <xdr:sp macro="" textlink="">
      <xdr:nvSpPr>
        <xdr:cNvPr id="692" name="円/楕円 691"/>
        <xdr:cNvSpPr/>
      </xdr:nvSpPr>
      <xdr:spPr>
        <a:xfrm>
          <a:off x="12763500" y="16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148640</xdr:rowOff>
    </xdr:from>
    <xdr:ext cx="469744" cy="259045"/>
    <xdr:sp macro="" textlink="">
      <xdr:nvSpPr>
        <xdr:cNvPr id="693" name="テキスト ボックス 692"/>
        <xdr:cNvSpPr txBox="1"/>
      </xdr:nvSpPr>
      <xdr:spPr>
        <a:xfrm>
          <a:off x="12579427" y="169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130053</xdr:rowOff>
    </xdr:from>
    <xdr:to>
      <xdr:col>31</xdr:col>
      <xdr:colOff>34925</xdr:colOff>
      <xdr:row>38</xdr:row>
      <xdr:rowOff>139700</xdr:rowOff>
    </xdr:to>
    <xdr:cxnSp macro="">
      <xdr:nvCxnSpPr>
        <xdr:cNvPr id="723" name="直線コネクタ 722"/>
        <xdr:cNvCxnSpPr/>
      </xdr:nvCxnSpPr>
      <xdr:spPr>
        <a:xfrm>
          <a:off x="20434300" y="664515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4" name="フローチャート : 判断 723"/>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25" name="テキスト ボックス 724"/>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124155</xdr:rowOff>
    </xdr:from>
    <xdr:to>
      <xdr:col>29</xdr:col>
      <xdr:colOff>517525</xdr:colOff>
      <xdr:row>38</xdr:row>
      <xdr:rowOff>130053</xdr:rowOff>
    </xdr:to>
    <xdr:cxnSp macro="">
      <xdr:nvCxnSpPr>
        <xdr:cNvPr id="726" name="直線コネクタ 725"/>
        <xdr:cNvCxnSpPr/>
      </xdr:nvCxnSpPr>
      <xdr:spPr>
        <a:xfrm>
          <a:off x="19545300" y="663925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111765</xdr:rowOff>
    </xdr:from>
    <xdr:to>
      <xdr:col>28</xdr:col>
      <xdr:colOff>314325</xdr:colOff>
      <xdr:row>38</xdr:row>
      <xdr:rowOff>124155</xdr:rowOff>
    </xdr:to>
    <xdr:cxnSp macro="">
      <xdr:nvCxnSpPr>
        <xdr:cNvPr id="729" name="直線コネクタ 728"/>
        <xdr:cNvCxnSpPr/>
      </xdr:nvCxnSpPr>
      <xdr:spPr>
        <a:xfrm>
          <a:off x="18656300" y="662686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79253</xdr:rowOff>
    </xdr:from>
    <xdr:to>
      <xdr:col>29</xdr:col>
      <xdr:colOff>568325</xdr:colOff>
      <xdr:row>39</xdr:row>
      <xdr:rowOff>9403</xdr:rowOff>
    </xdr:to>
    <xdr:sp macro="" textlink="">
      <xdr:nvSpPr>
        <xdr:cNvPr id="743" name="円/楕円 742"/>
        <xdr:cNvSpPr/>
      </xdr:nvSpPr>
      <xdr:spPr>
        <a:xfrm>
          <a:off x="20383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530</xdr:rowOff>
    </xdr:from>
    <xdr:ext cx="378565" cy="259045"/>
    <xdr:sp macro="" textlink="">
      <xdr:nvSpPr>
        <xdr:cNvPr id="744" name="テキスト ボックス 743"/>
        <xdr:cNvSpPr txBox="1"/>
      </xdr:nvSpPr>
      <xdr:spPr>
        <a:xfrm>
          <a:off x="20245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73355</xdr:rowOff>
    </xdr:from>
    <xdr:to>
      <xdr:col>28</xdr:col>
      <xdr:colOff>365125</xdr:colOff>
      <xdr:row>39</xdr:row>
      <xdr:rowOff>3505</xdr:rowOff>
    </xdr:to>
    <xdr:sp macro="" textlink="">
      <xdr:nvSpPr>
        <xdr:cNvPr id="745" name="円/楕円 744"/>
        <xdr:cNvSpPr/>
      </xdr:nvSpPr>
      <xdr:spPr>
        <a:xfrm>
          <a:off x="19494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166082</xdr:rowOff>
    </xdr:from>
    <xdr:ext cx="378565" cy="259045"/>
    <xdr:sp macro="" textlink="">
      <xdr:nvSpPr>
        <xdr:cNvPr id="746" name="テキスト ボックス 745"/>
        <xdr:cNvSpPr txBox="1"/>
      </xdr:nvSpPr>
      <xdr:spPr>
        <a:xfrm>
          <a:off x="19356017" y="668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60965</xdr:rowOff>
    </xdr:from>
    <xdr:to>
      <xdr:col>27</xdr:col>
      <xdr:colOff>161925</xdr:colOff>
      <xdr:row>38</xdr:row>
      <xdr:rowOff>162565</xdr:rowOff>
    </xdr:to>
    <xdr:sp macro="" textlink="">
      <xdr:nvSpPr>
        <xdr:cNvPr id="747" name="円/楕円 746"/>
        <xdr:cNvSpPr/>
      </xdr:nvSpPr>
      <xdr:spPr>
        <a:xfrm>
          <a:off x="18605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153692</xdr:rowOff>
    </xdr:from>
    <xdr:ext cx="378565" cy="259045"/>
    <xdr:sp macro="" textlink="">
      <xdr:nvSpPr>
        <xdr:cNvPr id="748" name="テキスト ボックス 747"/>
        <xdr:cNvSpPr txBox="1"/>
      </xdr:nvSpPr>
      <xdr:spPr>
        <a:xfrm>
          <a:off x="18467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97752</xdr:rowOff>
    </xdr:from>
    <xdr:to>
      <xdr:col>32</xdr:col>
      <xdr:colOff>187325</xdr:colOff>
      <xdr:row>57</xdr:row>
      <xdr:rowOff>102324</xdr:rowOff>
    </xdr:to>
    <xdr:cxnSp macro="">
      <xdr:nvCxnSpPr>
        <xdr:cNvPr id="777" name="直線コネクタ 776"/>
        <xdr:cNvCxnSpPr/>
      </xdr:nvCxnSpPr>
      <xdr:spPr>
        <a:xfrm>
          <a:off x="21323300" y="98704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77978</xdr:rowOff>
    </xdr:from>
    <xdr:to>
      <xdr:col>31</xdr:col>
      <xdr:colOff>34925</xdr:colOff>
      <xdr:row>57</xdr:row>
      <xdr:rowOff>97752</xdr:rowOff>
    </xdr:to>
    <xdr:cxnSp macro="">
      <xdr:nvCxnSpPr>
        <xdr:cNvPr id="780" name="直線コネクタ 779"/>
        <xdr:cNvCxnSpPr/>
      </xdr:nvCxnSpPr>
      <xdr:spPr>
        <a:xfrm>
          <a:off x="20434300" y="985062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164452</xdr:rowOff>
    </xdr:from>
    <xdr:to>
      <xdr:col>31</xdr:col>
      <xdr:colOff>85725</xdr:colOff>
      <xdr:row>58</xdr:row>
      <xdr:rowOff>94602</xdr:rowOff>
    </xdr:to>
    <xdr:sp macro="" textlink="">
      <xdr:nvSpPr>
        <xdr:cNvPr id="781" name="フローチャート : 判断 780"/>
        <xdr:cNvSpPr/>
      </xdr:nvSpPr>
      <xdr:spPr>
        <a:xfrm>
          <a:off x="21272500" y="99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85729</xdr:rowOff>
    </xdr:from>
    <xdr:ext cx="469744" cy="259045"/>
    <xdr:sp macro="" textlink="">
      <xdr:nvSpPr>
        <xdr:cNvPr id="782" name="テキスト ボックス 781"/>
        <xdr:cNvSpPr txBox="1"/>
      </xdr:nvSpPr>
      <xdr:spPr>
        <a:xfrm>
          <a:off x="21088427" y="1002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48908</xdr:rowOff>
    </xdr:from>
    <xdr:to>
      <xdr:col>29</xdr:col>
      <xdr:colOff>517525</xdr:colOff>
      <xdr:row>57</xdr:row>
      <xdr:rowOff>77978</xdr:rowOff>
    </xdr:to>
    <xdr:cxnSp macro="">
      <xdr:nvCxnSpPr>
        <xdr:cNvPr id="783" name="直線コネクタ 782"/>
        <xdr:cNvCxnSpPr/>
      </xdr:nvCxnSpPr>
      <xdr:spPr>
        <a:xfrm>
          <a:off x="19545300" y="982155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19685</xdr:rowOff>
    </xdr:from>
    <xdr:to>
      <xdr:col>28</xdr:col>
      <xdr:colOff>314325</xdr:colOff>
      <xdr:row>57</xdr:row>
      <xdr:rowOff>48908</xdr:rowOff>
    </xdr:to>
    <xdr:cxnSp macro="">
      <xdr:nvCxnSpPr>
        <xdr:cNvPr id="786" name="直線コネクタ 785"/>
        <xdr:cNvCxnSpPr/>
      </xdr:nvCxnSpPr>
      <xdr:spPr>
        <a:xfrm>
          <a:off x="18656300" y="9792335"/>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51524</xdr:rowOff>
    </xdr:from>
    <xdr:to>
      <xdr:col>32</xdr:col>
      <xdr:colOff>238125</xdr:colOff>
      <xdr:row>57</xdr:row>
      <xdr:rowOff>153124</xdr:rowOff>
    </xdr:to>
    <xdr:sp macro="" textlink="">
      <xdr:nvSpPr>
        <xdr:cNvPr id="796" name="円/楕円 795"/>
        <xdr:cNvSpPr/>
      </xdr:nvSpPr>
      <xdr:spPr>
        <a:xfrm>
          <a:off x="221107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74401</xdr:rowOff>
    </xdr:from>
    <xdr:ext cx="469744" cy="259045"/>
    <xdr:sp macro="" textlink="">
      <xdr:nvSpPr>
        <xdr:cNvPr id="797" name="貸付金該当値テキスト"/>
        <xdr:cNvSpPr txBox="1"/>
      </xdr:nvSpPr>
      <xdr:spPr>
        <a:xfrm>
          <a:off x="22212300" y="96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46952</xdr:rowOff>
    </xdr:from>
    <xdr:to>
      <xdr:col>31</xdr:col>
      <xdr:colOff>85725</xdr:colOff>
      <xdr:row>57</xdr:row>
      <xdr:rowOff>148552</xdr:rowOff>
    </xdr:to>
    <xdr:sp macro="" textlink="">
      <xdr:nvSpPr>
        <xdr:cNvPr id="798" name="円/楕円 797"/>
        <xdr:cNvSpPr/>
      </xdr:nvSpPr>
      <xdr:spPr>
        <a:xfrm>
          <a:off x="21272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165079</xdr:rowOff>
    </xdr:from>
    <xdr:ext cx="469744" cy="259045"/>
    <xdr:sp macro="" textlink="">
      <xdr:nvSpPr>
        <xdr:cNvPr id="799" name="テキスト ボックス 798"/>
        <xdr:cNvSpPr txBox="1"/>
      </xdr:nvSpPr>
      <xdr:spPr>
        <a:xfrm>
          <a:off x="21088427" y="95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27178</xdr:rowOff>
    </xdr:from>
    <xdr:to>
      <xdr:col>29</xdr:col>
      <xdr:colOff>568325</xdr:colOff>
      <xdr:row>57</xdr:row>
      <xdr:rowOff>128778</xdr:rowOff>
    </xdr:to>
    <xdr:sp macro="" textlink="">
      <xdr:nvSpPr>
        <xdr:cNvPr id="800" name="円/楕円 799"/>
        <xdr:cNvSpPr/>
      </xdr:nvSpPr>
      <xdr:spPr>
        <a:xfrm>
          <a:off x="20383500" y="97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145305</xdr:rowOff>
    </xdr:from>
    <xdr:ext cx="469744" cy="259045"/>
    <xdr:sp macro="" textlink="">
      <xdr:nvSpPr>
        <xdr:cNvPr id="801" name="テキスト ボックス 800"/>
        <xdr:cNvSpPr txBox="1"/>
      </xdr:nvSpPr>
      <xdr:spPr>
        <a:xfrm>
          <a:off x="20199427" y="95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169558</xdr:rowOff>
    </xdr:from>
    <xdr:to>
      <xdr:col>28</xdr:col>
      <xdr:colOff>365125</xdr:colOff>
      <xdr:row>57</xdr:row>
      <xdr:rowOff>99708</xdr:rowOff>
    </xdr:to>
    <xdr:sp macro="" textlink="">
      <xdr:nvSpPr>
        <xdr:cNvPr id="802" name="円/楕円 801"/>
        <xdr:cNvSpPr/>
      </xdr:nvSpPr>
      <xdr:spPr>
        <a:xfrm>
          <a:off x="19494500" y="9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116235</xdr:rowOff>
    </xdr:from>
    <xdr:ext cx="469744" cy="259045"/>
    <xdr:sp macro="" textlink="">
      <xdr:nvSpPr>
        <xdr:cNvPr id="803" name="テキスト ボックス 802"/>
        <xdr:cNvSpPr txBox="1"/>
      </xdr:nvSpPr>
      <xdr:spPr>
        <a:xfrm>
          <a:off x="19310427" y="954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140335</xdr:rowOff>
    </xdr:from>
    <xdr:to>
      <xdr:col>27</xdr:col>
      <xdr:colOff>161925</xdr:colOff>
      <xdr:row>57</xdr:row>
      <xdr:rowOff>70485</xdr:rowOff>
    </xdr:to>
    <xdr:sp macro="" textlink="">
      <xdr:nvSpPr>
        <xdr:cNvPr id="804" name="円/楕円 803"/>
        <xdr:cNvSpPr/>
      </xdr:nvSpPr>
      <xdr:spPr>
        <a:xfrm>
          <a:off x="18605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87012</xdr:rowOff>
    </xdr:from>
    <xdr:ext cx="469744" cy="259045"/>
    <xdr:sp macro="" textlink="">
      <xdr:nvSpPr>
        <xdr:cNvPr id="805" name="テキスト ボックス 804"/>
        <xdr:cNvSpPr txBox="1"/>
      </xdr:nvSpPr>
      <xdr:spPr>
        <a:xfrm>
          <a:off x="18421427"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128460</xdr:rowOff>
    </xdr:from>
    <xdr:to>
      <xdr:col>32</xdr:col>
      <xdr:colOff>187325</xdr:colOff>
      <xdr:row>76</xdr:row>
      <xdr:rowOff>14160</xdr:rowOff>
    </xdr:to>
    <xdr:cxnSp macro="">
      <xdr:nvCxnSpPr>
        <xdr:cNvPr id="835" name="直線コネクタ 834"/>
        <xdr:cNvCxnSpPr/>
      </xdr:nvCxnSpPr>
      <xdr:spPr>
        <a:xfrm flipV="1">
          <a:off x="21323300" y="129872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14160</xdr:rowOff>
    </xdr:from>
    <xdr:to>
      <xdr:col>31</xdr:col>
      <xdr:colOff>34925</xdr:colOff>
      <xdr:row>76</xdr:row>
      <xdr:rowOff>79293</xdr:rowOff>
    </xdr:to>
    <xdr:cxnSp macro="">
      <xdr:nvCxnSpPr>
        <xdr:cNvPr id="838" name="直線コネクタ 837"/>
        <xdr:cNvCxnSpPr/>
      </xdr:nvCxnSpPr>
      <xdr:spPr>
        <a:xfrm flipV="1">
          <a:off x="20434300" y="13044360"/>
          <a:ext cx="889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39" name="フローチャート : 判断 83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0" name="テキスト ボックス 839"/>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79293</xdr:rowOff>
    </xdr:from>
    <xdr:to>
      <xdr:col>29</xdr:col>
      <xdr:colOff>517525</xdr:colOff>
      <xdr:row>76</xdr:row>
      <xdr:rowOff>143872</xdr:rowOff>
    </xdr:to>
    <xdr:cxnSp macro="">
      <xdr:nvCxnSpPr>
        <xdr:cNvPr id="841" name="直線コネクタ 840"/>
        <xdr:cNvCxnSpPr/>
      </xdr:nvCxnSpPr>
      <xdr:spPr>
        <a:xfrm flipV="1">
          <a:off x="19545300" y="1310949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143872</xdr:rowOff>
    </xdr:from>
    <xdr:to>
      <xdr:col>28</xdr:col>
      <xdr:colOff>314325</xdr:colOff>
      <xdr:row>76</xdr:row>
      <xdr:rowOff>164694</xdr:rowOff>
    </xdr:to>
    <xdr:cxnSp macro="">
      <xdr:nvCxnSpPr>
        <xdr:cNvPr id="844" name="直線コネクタ 843"/>
        <xdr:cNvCxnSpPr/>
      </xdr:nvCxnSpPr>
      <xdr:spPr>
        <a:xfrm flipV="1">
          <a:off x="18656300" y="1317407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77660</xdr:rowOff>
    </xdr:from>
    <xdr:to>
      <xdr:col>32</xdr:col>
      <xdr:colOff>238125</xdr:colOff>
      <xdr:row>76</xdr:row>
      <xdr:rowOff>7810</xdr:rowOff>
    </xdr:to>
    <xdr:sp macro="" textlink="">
      <xdr:nvSpPr>
        <xdr:cNvPr id="854" name="円/楕円 853"/>
        <xdr:cNvSpPr/>
      </xdr:nvSpPr>
      <xdr:spPr>
        <a:xfrm>
          <a:off x="221107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56087</xdr:rowOff>
    </xdr:from>
    <xdr:ext cx="534377" cy="259045"/>
    <xdr:sp macro="" textlink="">
      <xdr:nvSpPr>
        <xdr:cNvPr id="855" name="繰出金該当値テキスト"/>
        <xdr:cNvSpPr txBox="1"/>
      </xdr:nvSpPr>
      <xdr:spPr>
        <a:xfrm>
          <a:off x="22212300"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134810</xdr:rowOff>
    </xdr:from>
    <xdr:to>
      <xdr:col>31</xdr:col>
      <xdr:colOff>85725</xdr:colOff>
      <xdr:row>76</xdr:row>
      <xdr:rowOff>64960</xdr:rowOff>
    </xdr:to>
    <xdr:sp macro="" textlink="">
      <xdr:nvSpPr>
        <xdr:cNvPr id="856" name="円/楕円 855"/>
        <xdr:cNvSpPr/>
      </xdr:nvSpPr>
      <xdr:spPr>
        <a:xfrm>
          <a:off x="21272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56087</xdr:rowOff>
    </xdr:from>
    <xdr:ext cx="534377" cy="259045"/>
    <xdr:sp macro="" textlink="">
      <xdr:nvSpPr>
        <xdr:cNvPr id="857" name="テキスト ボックス 856"/>
        <xdr:cNvSpPr txBox="1"/>
      </xdr:nvSpPr>
      <xdr:spPr>
        <a:xfrm>
          <a:off x="21056111" y="130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28493</xdr:rowOff>
    </xdr:from>
    <xdr:to>
      <xdr:col>29</xdr:col>
      <xdr:colOff>568325</xdr:colOff>
      <xdr:row>76</xdr:row>
      <xdr:rowOff>130093</xdr:rowOff>
    </xdr:to>
    <xdr:sp macro="" textlink="">
      <xdr:nvSpPr>
        <xdr:cNvPr id="858" name="円/楕円 857"/>
        <xdr:cNvSpPr/>
      </xdr:nvSpPr>
      <xdr:spPr>
        <a:xfrm>
          <a:off x="20383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121220</xdr:rowOff>
    </xdr:from>
    <xdr:ext cx="534377" cy="259045"/>
    <xdr:sp macro="" textlink="">
      <xdr:nvSpPr>
        <xdr:cNvPr id="859" name="テキスト ボックス 858"/>
        <xdr:cNvSpPr txBox="1"/>
      </xdr:nvSpPr>
      <xdr:spPr>
        <a:xfrm>
          <a:off x="20167111" y="131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93072</xdr:rowOff>
    </xdr:from>
    <xdr:to>
      <xdr:col>28</xdr:col>
      <xdr:colOff>365125</xdr:colOff>
      <xdr:row>77</xdr:row>
      <xdr:rowOff>23222</xdr:rowOff>
    </xdr:to>
    <xdr:sp macro="" textlink="">
      <xdr:nvSpPr>
        <xdr:cNvPr id="860" name="円/楕円 859"/>
        <xdr:cNvSpPr/>
      </xdr:nvSpPr>
      <xdr:spPr>
        <a:xfrm>
          <a:off x="19494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14349</xdr:rowOff>
    </xdr:from>
    <xdr:ext cx="534377" cy="259045"/>
    <xdr:sp macro="" textlink="">
      <xdr:nvSpPr>
        <xdr:cNvPr id="861" name="テキスト ボックス 860"/>
        <xdr:cNvSpPr txBox="1"/>
      </xdr:nvSpPr>
      <xdr:spPr>
        <a:xfrm>
          <a:off x="19278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113894</xdr:rowOff>
    </xdr:from>
    <xdr:to>
      <xdr:col>27</xdr:col>
      <xdr:colOff>161925</xdr:colOff>
      <xdr:row>77</xdr:row>
      <xdr:rowOff>44044</xdr:rowOff>
    </xdr:to>
    <xdr:sp macro="" textlink="">
      <xdr:nvSpPr>
        <xdr:cNvPr id="862" name="円/楕円 861"/>
        <xdr:cNvSpPr/>
      </xdr:nvSpPr>
      <xdr:spPr>
        <a:xfrm>
          <a:off x="18605500" y="131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35171</xdr:rowOff>
    </xdr:from>
    <xdr:ext cx="534377" cy="259045"/>
    <xdr:sp macro="" textlink="">
      <xdr:nvSpPr>
        <xdr:cNvPr id="863" name="テキスト ボックス 862"/>
        <xdr:cNvSpPr txBox="1"/>
      </xdr:nvSpPr>
      <xdr:spPr>
        <a:xfrm>
          <a:off x="18389111" y="13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これらのうち大きなウエイトを占めているのが、扶助費であり、住民一人当たり</a:t>
          </a:r>
          <a:r>
            <a:rPr kumimoji="1" lang="en-US" altLang="ja-JP" sz="1100">
              <a:solidFill>
                <a:schemeClr val="dk1"/>
              </a:solidFill>
              <a:effectLst/>
              <a:latin typeface="+mn-lt"/>
              <a:ea typeface="+mn-ea"/>
              <a:cs typeface="+mn-cs"/>
            </a:rPr>
            <a:t>84,097</a:t>
          </a:r>
          <a:r>
            <a:rPr kumimoji="1" lang="ja-JP" altLang="ja-JP" sz="1100">
              <a:solidFill>
                <a:schemeClr val="dk1"/>
              </a:solidFill>
              <a:effectLst/>
              <a:latin typeface="+mn-lt"/>
              <a:ea typeface="+mn-ea"/>
              <a:cs typeface="+mn-cs"/>
            </a:rPr>
            <a:t>円となった。この扶助費については、年々増加傾向にあるのが分かる。これと比例するように、</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金に係る住民一人当たりコストも上昇して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保険・医療系特別会計への繰出しが年々増加している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。今年度の一人当たりの繰出金は</a:t>
          </a:r>
          <a:r>
            <a:rPr kumimoji="1" lang="en-US" altLang="ja-JP" sz="1100">
              <a:solidFill>
                <a:schemeClr val="dk1"/>
              </a:solidFill>
              <a:effectLst/>
              <a:latin typeface="+mn-lt"/>
              <a:ea typeface="+mn-ea"/>
              <a:cs typeface="+mn-cs"/>
            </a:rPr>
            <a:t>51,590</a:t>
          </a:r>
          <a:r>
            <a:rPr kumimoji="1" lang="ja-JP" altLang="ja-JP" sz="1100">
              <a:solidFill>
                <a:schemeClr val="dk1"/>
              </a:solidFill>
              <a:effectLst/>
              <a:latin typeface="+mn-lt"/>
              <a:ea typeface="+mn-ea"/>
              <a:cs typeface="+mn-cs"/>
            </a:rPr>
            <a:t>円である。扶助費の次に大きなコストとなったのは人件費であり、一人当たり</a:t>
          </a:r>
          <a:r>
            <a:rPr kumimoji="1" lang="en-US" altLang="ja-JP" sz="1100">
              <a:solidFill>
                <a:schemeClr val="dk1"/>
              </a:solidFill>
              <a:effectLst/>
              <a:latin typeface="+mn-lt"/>
              <a:ea typeface="+mn-ea"/>
              <a:cs typeface="+mn-cs"/>
            </a:rPr>
            <a:t>56,468</a:t>
          </a:r>
          <a:r>
            <a:rPr kumimoji="1" lang="ja-JP" altLang="ja-JP" sz="1100">
              <a:solidFill>
                <a:schemeClr val="dk1"/>
              </a:solidFill>
              <a:effectLst/>
              <a:latin typeface="+mn-lt"/>
              <a:ea typeface="+mn-ea"/>
              <a:cs typeface="+mn-cs"/>
            </a:rPr>
            <a:t>円である。人件費については、これまで職員数を削減してきた結果</a:t>
          </a:r>
          <a:r>
            <a:rPr kumimoji="1" lang="ja-JP" altLang="en-US" sz="110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であり、今後も同水準で推移するものと思われる。物件費のコストは一人当たり</a:t>
          </a:r>
          <a:r>
            <a:rPr kumimoji="1" lang="en-US" altLang="ja-JP" sz="1100">
              <a:solidFill>
                <a:schemeClr val="dk1"/>
              </a:solidFill>
              <a:effectLst/>
              <a:latin typeface="+mn-lt"/>
              <a:ea typeface="+mn-ea"/>
              <a:cs typeface="+mn-cs"/>
            </a:rPr>
            <a:t>48,683</a:t>
          </a:r>
          <a:r>
            <a:rPr kumimoji="1" lang="ja-JP" altLang="ja-JP" sz="1100">
              <a:solidFill>
                <a:schemeClr val="dk1"/>
              </a:solidFill>
              <a:effectLst/>
              <a:latin typeface="+mn-lt"/>
              <a:ea typeface="+mn-ea"/>
              <a:cs typeface="+mn-cs"/>
            </a:rPr>
            <a:t>円となり、類似団体と比較しても大変低い順位であるが、今後も経常費用の削減に努める。補助費等については、一人当たり</a:t>
          </a:r>
          <a:r>
            <a:rPr kumimoji="1" lang="en-US" altLang="ja-JP" sz="1100">
              <a:solidFill>
                <a:schemeClr val="dk1"/>
              </a:solidFill>
              <a:effectLst/>
              <a:latin typeface="+mn-lt"/>
              <a:ea typeface="+mn-ea"/>
              <a:cs typeface="+mn-cs"/>
            </a:rPr>
            <a:t>50,287</a:t>
          </a:r>
          <a:r>
            <a:rPr kumimoji="1" lang="ja-JP" altLang="ja-JP" sz="1100">
              <a:solidFill>
                <a:schemeClr val="dk1"/>
              </a:solidFill>
              <a:effectLst/>
              <a:latin typeface="+mn-lt"/>
              <a:ea typeface="+mn-ea"/>
              <a:cs typeface="+mn-cs"/>
            </a:rPr>
            <a:t>円となり、コストの中で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番目の割合であるが、その多くは、塩谷広域行政組合への負担金であり、塵芥処理、し尿処理、斎場管理、常備消防、緊急医療等の住民生活に必要不可欠な業務に係るものである。その他、普通建設事業は</a:t>
          </a:r>
          <a:r>
            <a:rPr kumimoji="1" lang="en-US" altLang="ja-JP" sz="1100">
              <a:solidFill>
                <a:schemeClr val="dk1"/>
              </a:solidFill>
              <a:effectLst/>
              <a:latin typeface="+mn-lt"/>
              <a:ea typeface="+mn-ea"/>
              <a:cs typeface="+mn-cs"/>
            </a:rPr>
            <a:t>36,866</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35,887</a:t>
          </a:r>
          <a:r>
            <a:rPr kumimoji="1" lang="ja-JP" altLang="ja-JP" sz="1100">
              <a:solidFill>
                <a:schemeClr val="dk1"/>
              </a:solidFill>
              <a:effectLst/>
              <a:latin typeface="+mn-lt"/>
              <a:ea typeface="+mn-ea"/>
              <a:cs typeface="+mn-cs"/>
            </a:rPr>
            <a:t>円となり、これらが住民一人当たりコストの中で</a:t>
          </a:r>
          <a:r>
            <a:rPr kumimoji="1" lang="ja-JP" altLang="en-US" sz="1100">
              <a:solidFill>
                <a:schemeClr val="dk1"/>
              </a:solidFill>
              <a:effectLst/>
              <a:latin typeface="+mn-lt"/>
              <a:ea typeface="+mn-ea"/>
              <a:cs typeface="+mn-cs"/>
            </a:rPr>
            <a:t>比較的</a:t>
          </a:r>
          <a:r>
            <a:rPr kumimoji="1" lang="ja-JP" altLang="ja-JP" sz="1100">
              <a:solidFill>
                <a:schemeClr val="dk1"/>
              </a:solidFill>
              <a:effectLst/>
              <a:latin typeface="+mn-lt"/>
              <a:ea typeface="+mn-ea"/>
              <a:cs typeface="+mn-cs"/>
            </a:rPr>
            <a:t>大きな割合を占めるものであった。</a:t>
          </a:r>
          <a:endParaRPr lang="ja-JP" altLang="ja-JP" sz="1400">
            <a:effectLst/>
          </a:endParaRPr>
        </a:p>
        <a:p>
          <a:r>
            <a:rPr kumimoji="1" lang="ja-JP" altLang="ja-JP" sz="1100">
              <a:solidFill>
                <a:schemeClr val="dk1"/>
              </a:solidFill>
              <a:effectLst/>
              <a:latin typeface="+mn-lt"/>
              <a:ea typeface="+mn-ea"/>
              <a:cs typeface="+mn-cs"/>
            </a:rPr>
            <a:t>逆に、維持補修費に係る一人当たりコストは</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円と、類似団体の中で最も低い</a:t>
          </a:r>
          <a:r>
            <a:rPr kumimoji="1" lang="ja-JP" altLang="en-US" sz="1100">
              <a:solidFill>
                <a:schemeClr val="dk1"/>
              </a:solidFill>
              <a:effectLst/>
              <a:latin typeface="+mn-lt"/>
              <a:ea typeface="+mn-ea"/>
              <a:cs typeface="+mn-cs"/>
            </a:rPr>
            <a:t>部類の</a:t>
          </a:r>
          <a:r>
            <a:rPr kumimoji="1" lang="ja-JP" altLang="ja-JP" sz="1100">
              <a:solidFill>
                <a:schemeClr val="dk1"/>
              </a:solidFill>
              <a:effectLst/>
              <a:latin typeface="+mn-lt"/>
              <a:ea typeface="+mn-ea"/>
              <a:cs typeface="+mn-cs"/>
            </a:rPr>
            <a:t>値であった。このことは、財源の多くを扶助費や人件費といった義務的経費に要してしまい、維持補修費に</a:t>
          </a:r>
          <a:r>
            <a:rPr kumimoji="1" lang="ja-JP" altLang="en-US" sz="1100">
              <a:solidFill>
                <a:schemeClr val="dk1"/>
              </a:solidFill>
              <a:effectLst/>
              <a:latin typeface="+mn-lt"/>
              <a:ea typeface="+mn-ea"/>
              <a:cs typeface="+mn-cs"/>
            </a:rPr>
            <a:t>充分</a:t>
          </a:r>
          <a:r>
            <a:rPr kumimoji="1" lang="ja-JP" altLang="ja-JP" sz="1100">
              <a:solidFill>
                <a:schemeClr val="dk1"/>
              </a:solidFill>
              <a:effectLst/>
              <a:latin typeface="+mn-lt"/>
              <a:ea typeface="+mn-ea"/>
              <a:cs typeface="+mn-cs"/>
            </a:rPr>
            <a:t>な予算措置が出来て</a:t>
          </a:r>
          <a:r>
            <a:rPr kumimoji="1" lang="ja-JP" altLang="en-US" sz="1100">
              <a:solidFill>
                <a:schemeClr val="dk1"/>
              </a:solidFill>
              <a:effectLst/>
              <a:latin typeface="+mn-lt"/>
              <a:ea typeface="+mn-ea"/>
              <a:cs typeface="+mn-cs"/>
            </a:rPr>
            <a:t>おらず、将来へ先送りとなっていることが原因</a:t>
          </a:r>
          <a:r>
            <a:rPr kumimoji="1" lang="ja-JP" altLang="ja-JP" sz="1100">
              <a:solidFill>
                <a:schemeClr val="dk1"/>
              </a:solidFill>
              <a:effectLst/>
              <a:latin typeface="+mn-lt"/>
              <a:ea typeface="+mn-ea"/>
              <a:cs typeface="+mn-cs"/>
            </a:rPr>
            <a:t>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164193</xdr:rowOff>
    </xdr:from>
    <xdr:to>
      <xdr:col>6</xdr:col>
      <xdr:colOff>511175</xdr:colOff>
      <xdr:row>36</xdr:row>
      <xdr:rowOff>93654</xdr:rowOff>
    </xdr:to>
    <xdr:cxnSp macro="">
      <xdr:nvCxnSpPr>
        <xdr:cNvPr id="63" name="直線コネクタ 62"/>
        <xdr:cNvCxnSpPr/>
      </xdr:nvCxnSpPr>
      <xdr:spPr>
        <a:xfrm>
          <a:off x="3797300" y="6164943"/>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164193</xdr:rowOff>
    </xdr:from>
    <xdr:to>
      <xdr:col>5</xdr:col>
      <xdr:colOff>358775</xdr:colOff>
      <xdr:row>36</xdr:row>
      <xdr:rowOff>68507</xdr:rowOff>
    </xdr:to>
    <xdr:cxnSp macro="">
      <xdr:nvCxnSpPr>
        <xdr:cNvPr id="66" name="直線コネクタ 65"/>
        <xdr:cNvCxnSpPr/>
      </xdr:nvCxnSpPr>
      <xdr:spPr>
        <a:xfrm flipV="1">
          <a:off x="2908300" y="6164943"/>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10849</xdr:rowOff>
    </xdr:from>
    <xdr:to>
      <xdr:col>5</xdr:col>
      <xdr:colOff>409575</xdr:colOff>
      <xdr:row>35</xdr:row>
      <xdr:rowOff>112449</xdr:rowOff>
    </xdr:to>
    <xdr:sp macro="" textlink="">
      <xdr:nvSpPr>
        <xdr:cNvPr id="67" name="フローチャート : 判断 66"/>
        <xdr:cNvSpPr/>
      </xdr:nvSpPr>
      <xdr:spPr>
        <a:xfrm>
          <a:off x="3746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128976</xdr:rowOff>
    </xdr:from>
    <xdr:ext cx="469744" cy="259045"/>
    <xdr:sp macro="" textlink="">
      <xdr:nvSpPr>
        <xdr:cNvPr id="68" name="テキスト ボックス 67"/>
        <xdr:cNvSpPr txBox="1"/>
      </xdr:nvSpPr>
      <xdr:spPr>
        <a:xfrm>
          <a:off x="3562427"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68507</xdr:rowOff>
    </xdr:from>
    <xdr:to>
      <xdr:col>4</xdr:col>
      <xdr:colOff>155575</xdr:colOff>
      <xdr:row>36</xdr:row>
      <xdr:rowOff>107043</xdr:rowOff>
    </xdr:to>
    <xdr:cxnSp macro="">
      <xdr:nvCxnSpPr>
        <xdr:cNvPr id="69" name="直線コネクタ 68"/>
        <xdr:cNvCxnSpPr/>
      </xdr:nvCxnSpPr>
      <xdr:spPr>
        <a:xfrm flipV="1">
          <a:off x="2019300" y="624070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37157</xdr:rowOff>
    </xdr:from>
    <xdr:to>
      <xdr:col>2</xdr:col>
      <xdr:colOff>638175</xdr:colOff>
      <xdr:row>36</xdr:row>
      <xdr:rowOff>107043</xdr:rowOff>
    </xdr:to>
    <xdr:cxnSp macro="">
      <xdr:nvCxnSpPr>
        <xdr:cNvPr id="72" name="直線コネクタ 71"/>
        <xdr:cNvCxnSpPr/>
      </xdr:nvCxnSpPr>
      <xdr:spPr>
        <a:xfrm>
          <a:off x="1130300" y="6209357"/>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42854</xdr:rowOff>
    </xdr:from>
    <xdr:to>
      <xdr:col>6</xdr:col>
      <xdr:colOff>561975</xdr:colOff>
      <xdr:row>36</xdr:row>
      <xdr:rowOff>144454</xdr:rowOff>
    </xdr:to>
    <xdr:sp macro="" textlink="">
      <xdr:nvSpPr>
        <xdr:cNvPr id="82" name="円/楕円 81"/>
        <xdr:cNvSpPr/>
      </xdr:nvSpPr>
      <xdr:spPr>
        <a:xfrm>
          <a:off x="45847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21281</xdr:rowOff>
    </xdr:from>
    <xdr:ext cx="469744" cy="259045"/>
    <xdr:sp macro="" textlink="">
      <xdr:nvSpPr>
        <xdr:cNvPr id="83" name="議会費該当値テキスト"/>
        <xdr:cNvSpPr txBox="1"/>
      </xdr:nvSpPr>
      <xdr:spPr>
        <a:xfrm>
          <a:off x="4686300"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113393</xdr:rowOff>
    </xdr:from>
    <xdr:to>
      <xdr:col>5</xdr:col>
      <xdr:colOff>409575</xdr:colOff>
      <xdr:row>36</xdr:row>
      <xdr:rowOff>43543</xdr:rowOff>
    </xdr:to>
    <xdr:sp macro="" textlink="">
      <xdr:nvSpPr>
        <xdr:cNvPr id="84" name="円/楕円 83"/>
        <xdr:cNvSpPr/>
      </xdr:nvSpPr>
      <xdr:spPr>
        <a:xfrm>
          <a:off x="3746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34670</xdr:rowOff>
    </xdr:from>
    <xdr:ext cx="469744" cy="259045"/>
    <xdr:sp macro="" textlink="">
      <xdr:nvSpPr>
        <xdr:cNvPr id="85" name="テキスト ボックス 84"/>
        <xdr:cNvSpPr txBox="1"/>
      </xdr:nvSpPr>
      <xdr:spPr>
        <a:xfrm>
          <a:off x="35624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17707</xdr:rowOff>
    </xdr:from>
    <xdr:to>
      <xdr:col>4</xdr:col>
      <xdr:colOff>206375</xdr:colOff>
      <xdr:row>36</xdr:row>
      <xdr:rowOff>119307</xdr:rowOff>
    </xdr:to>
    <xdr:sp macro="" textlink="">
      <xdr:nvSpPr>
        <xdr:cNvPr id="86" name="円/楕円 85"/>
        <xdr:cNvSpPr/>
      </xdr:nvSpPr>
      <xdr:spPr>
        <a:xfrm>
          <a:off x="2857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110434</xdr:rowOff>
    </xdr:from>
    <xdr:ext cx="469744" cy="259045"/>
    <xdr:sp macro="" textlink="">
      <xdr:nvSpPr>
        <xdr:cNvPr id="87" name="テキスト ボックス 86"/>
        <xdr:cNvSpPr txBox="1"/>
      </xdr:nvSpPr>
      <xdr:spPr>
        <a:xfrm>
          <a:off x="2673427"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56243</xdr:rowOff>
    </xdr:from>
    <xdr:to>
      <xdr:col>3</xdr:col>
      <xdr:colOff>3175</xdr:colOff>
      <xdr:row>36</xdr:row>
      <xdr:rowOff>157843</xdr:rowOff>
    </xdr:to>
    <xdr:sp macro="" textlink="">
      <xdr:nvSpPr>
        <xdr:cNvPr id="88" name="円/楕円 87"/>
        <xdr:cNvSpPr/>
      </xdr:nvSpPr>
      <xdr:spPr>
        <a:xfrm>
          <a:off x="196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148970</xdr:rowOff>
    </xdr:from>
    <xdr:ext cx="469744" cy="259045"/>
    <xdr:sp macro="" textlink="">
      <xdr:nvSpPr>
        <xdr:cNvPr id="89" name="テキスト ボックス 88"/>
        <xdr:cNvSpPr txBox="1"/>
      </xdr:nvSpPr>
      <xdr:spPr>
        <a:xfrm>
          <a:off x="1784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157807</xdr:rowOff>
    </xdr:from>
    <xdr:to>
      <xdr:col>1</xdr:col>
      <xdr:colOff>485775</xdr:colOff>
      <xdr:row>36</xdr:row>
      <xdr:rowOff>87957</xdr:rowOff>
    </xdr:to>
    <xdr:sp macro="" textlink="">
      <xdr:nvSpPr>
        <xdr:cNvPr id="90" name="円/楕円 89"/>
        <xdr:cNvSpPr/>
      </xdr:nvSpPr>
      <xdr:spPr>
        <a:xfrm>
          <a:off x="1079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79084</xdr:rowOff>
    </xdr:from>
    <xdr:ext cx="469744" cy="259045"/>
    <xdr:sp macro="" textlink="">
      <xdr:nvSpPr>
        <xdr:cNvPr id="91" name="テキスト ボックス 90"/>
        <xdr:cNvSpPr txBox="1"/>
      </xdr:nvSpPr>
      <xdr:spPr>
        <a:xfrm>
          <a:off x="895427"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24695</xdr:rowOff>
    </xdr:from>
    <xdr:to>
      <xdr:col>6</xdr:col>
      <xdr:colOff>511175</xdr:colOff>
      <xdr:row>58</xdr:row>
      <xdr:rowOff>46835</xdr:rowOff>
    </xdr:to>
    <xdr:cxnSp macro="">
      <xdr:nvCxnSpPr>
        <xdr:cNvPr id="120" name="直線コネクタ 119"/>
        <xdr:cNvCxnSpPr/>
      </xdr:nvCxnSpPr>
      <xdr:spPr>
        <a:xfrm flipV="1">
          <a:off x="3797300" y="9968795"/>
          <a:ext cx="8382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46835</xdr:rowOff>
    </xdr:from>
    <xdr:to>
      <xdr:col>5</xdr:col>
      <xdr:colOff>358775</xdr:colOff>
      <xdr:row>58</xdr:row>
      <xdr:rowOff>78752</xdr:rowOff>
    </xdr:to>
    <xdr:cxnSp macro="">
      <xdr:nvCxnSpPr>
        <xdr:cNvPr id="123" name="直線コネクタ 122"/>
        <xdr:cNvCxnSpPr/>
      </xdr:nvCxnSpPr>
      <xdr:spPr>
        <a:xfrm flipV="1">
          <a:off x="2908300" y="9990935"/>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5670</xdr:rowOff>
    </xdr:from>
    <xdr:to>
      <xdr:col>5</xdr:col>
      <xdr:colOff>409575</xdr:colOff>
      <xdr:row>57</xdr:row>
      <xdr:rowOff>107270</xdr:rowOff>
    </xdr:to>
    <xdr:sp macro="" textlink="">
      <xdr:nvSpPr>
        <xdr:cNvPr id="124" name="フローチャート : 判断 123"/>
        <xdr:cNvSpPr/>
      </xdr:nvSpPr>
      <xdr:spPr>
        <a:xfrm>
          <a:off x="3746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123797</xdr:rowOff>
    </xdr:from>
    <xdr:ext cx="534377" cy="259045"/>
    <xdr:sp macro="" textlink="">
      <xdr:nvSpPr>
        <xdr:cNvPr id="125" name="テキスト ボックス 124"/>
        <xdr:cNvSpPr txBox="1"/>
      </xdr:nvSpPr>
      <xdr:spPr>
        <a:xfrm>
          <a:off x="3530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72598</xdr:rowOff>
    </xdr:from>
    <xdr:to>
      <xdr:col>4</xdr:col>
      <xdr:colOff>155575</xdr:colOff>
      <xdr:row>58</xdr:row>
      <xdr:rowOff>78752</xdr:rowOff>
    </xdr:to>
    <xdr:cxnSp macro="">
      <xdr:nvCxnSpPr>
        <xdr:cNvPr id="126" name="直線コネクタ 125"/>
        <xdr:cNvCxnSpPr/>
      </xdr:nvCxnSpPr>
      <xdr:spPr>
        <a:xfrm>
          <a:off x="2019300" y="10016698"/>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35916</xdr:rowOff>
    </xdr:from>
    <xdr:to>
      <xdr:col>2</xdr:col>
      <xdr:colOff>638175</xdr:colOff>
      <xdr:row>58</xdr:row>
      <xdr:rowOff>72598</xdr:rowOff>
    </xdr:to>
    <xdr:cxnSp macro="">
      <xdr:nvCxnSpPr>
        <xdr:cNvPr id="129" name="直線コネクタ 128"/>
        <xdr:cNvCxnSpPr/>
      </xdr:nvCxnSpPr>
      <xdr:spPr>
        <a:xfrm>
          <a:off x="1130300" y="9980016"/>
          <a:ext cx="8890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145345</xdr:rowOff>
    </xdr:from>
    <xdr:to>
      <xdr:col>6</xdr:col>
      <xdr:colOff>561975</xdr:colOff>
      <xdr:row>58</xdr:row>
      <xdr:rowOff>75495</xdr:rowOff>
    </xdr:to>
    <xdr:sp macro="" textlink="">
      <xdr:nvSpPr>
        <xdr:cNvPr id="139" name="円/楕円 138"/>
        <xdr:cNvSpPr/>
      </xdr:nvSpPr>
      <xdr:spPr>
        <a:xfrm>
          <a:off x="4584700" y="9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167485</xdr:rowOff>
    </xdr:from>
    <xdr:to>
      <xdr:col>5</xdr:col>
      <xdr:colOff>409575</xdr:colOff>
      <xdr:row>58</xdr:row>
      <xdr:rowOff>97635</xdr:rowOff>
    </xdr:to>
    <xdr:sp macro="" textlink="">
      <xdr:nvSpPr>
        <xdr:cNvPr id="141" name="円/楕円 140"/>
        <xdr:cNvSpPr/>
      </xdr:nvSpPr>
      <xdr:spPr>
        <a:xfrm>
          <a:off x="3746500" y="99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88762</xdr:rowOff>
    </xdr:from>
    <xdr:ext cx="534377" cy="259045"/>
    <xdr:sp macro="" textlink="">
      <xdr:nvSpPr>
        <xdr:cNvPr id="142" name="テキスト ボックス 141"/>
        <xdr:cNvSpPr txBox="1"/>
      </xdr:nvSpPr>
      <xdr:spPr>
        <a:xfrm>
          <a:off x="3530111" y="100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27952</xdr:rowOff>
    </xdr:from>
    <xdr:to>
      <xdr:col>4</xdr:col>
      <xdr:colOff>206375</xdr:colOff>
      <xdr:row>58</xdr:row>
      <xdr:rowOff>129552</xdr:rowOff>
    </xdr:to>
    <xdr:sp macro="" textlink="">
      <xdr:nvSpPr>
        <xdr:cNvPr id="143" name="円/楕円 142"/>
        <xdr:cNvSpPr/>
      </xdr:nvSpPr>
      <xdr:spPr>
        <a:xfrm>
          <a:off x="2857500" y="9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120679</xdr:rowOff>
    </xdr:from>
    <xdr:ext cx="534377" cy="259045"/>
    <xdr:sp macro="" textlink="">
      <xdr:nvSpPr>
        <xdr:cNvPr id="144" name="テキスト ボックス 143"/>
        <xdr:cNvSpPr txBox="1"/>
      </xdr:nvSpPr>
      <xdr:spPr>
        <a:xfrm>
          <a:off x="2641111" y="100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21798</xdr:rowOff>
    </xdr:from>
    <xdr:to>
      <xdr:col>3</xdr:col>
      <xdr:colOff>3175</xdr:colOff>
      <xdr:row>58</xdr:row>
      <xdr:rowOff>123398</xdr:rowOff>
    </xdr:to>
    <xdr:sp macro="" textlink="">
      <xdr:nvSpPr>
        <xdr:cNvPr id="145" name="円/楕円 144"/>
        <xdr:cNvSpPr/>
      </xdr:nvSpPr>
      <xdr:spPr>
        <a:xfrm>
          <a:off x="1968500" y="99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114525</xdr:rowOff>
    </xdr:from>
    <xdr:ext cx="534377" cy="259045"/>
    <xdr:sp macro="" textlink="">
      <xdr:nvSpPr>
        <xdr:cNvPr id="146" name="テキスト ボックス 145"/>
        <xdr:cNvSpPr txBox="1"/>
      </xdr:nvSpPr>
      <xdr:spPr>
        <a:xfrm>
          <a:off x="1752111" y="100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156566</xdr:rowOff>
    </xdr:from>
    <xdr:to>
      <xdr:col>1</xdr:col>
      <xdr:colOff>485775</xdr:colOff>
      <xdr:row>58</xdr:row>
      <xdr:rowOff>86716</xdr:rowOff>
    </xdr:to>
    <xdr:sp macro="" textlink="">
      <xdr:nvSpPr>
        <xdr:cNvPr id="147" name="円/楕円 146"/>
        <xdr:cNvSpPr/>
      </xdr:nvSpPr>
      <xdr:spPr>
        <a:xfrm>
          <a:off x="1079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77843</xdr:rowOff>
    </xdr:from>
    <xdr:ext cx="534377" cy="259045"/>
    <xdr:sp macro="" textlink="">
      <xdr:nvSpPr>
        <xdr:cNvPr id="148" name="テキスト ボックス 147"/>
        <xdr:cNvSpPr txBox="1"/>
      </xdr:nvSpPr>
      <xdr:spPr>
        <a:xfrm>
          <a:off x="863111" y="10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35885</xdr:rowOff>
    </xdr:from>
    <xdr:to>
      <xdr:col>6</xdr:col>
      <xdr:colOff>511175</xdr:colOff>
      <xdr:row>78</xdr:row>
      <xdr:rowOff>99070</xdr:rowOff>
    </xdr:to>
    <xdr:cxnSp macro="">
      <xdr:nvCxnSpPr>
        <xdr:cNvPr id="178" name="直線コネクタ 177"/>
        <xdr:cNvCxnSpPr/>
      </xdr:nvCxnSpPr>
      <xdr:spPr>
        <a:xfrm flipV="1">
          <a:off x="3797300" y="13408985"/>
          <a:ext cx="8382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94273</xdr:rowOff>
    </xdr:from>
    <xdr:to>
      <xdr:col>5</xdr:col>
      <xdr:colOff>358775</xdr:colOff>
      <xdr:row>78</xdr:row>
      <xdr:rowOff>99070</xdr:rowOff>
    </xdr:to>
    <xdr:cxnSp macro="">
      <xdr:nvCxnSpPr>
        <xdr:cNvPr id="181" name="直線コネクタ 180"/>
        <xdr:cNvCxnSpPr/>
      </xdr:nvCxnSpPr>
      <xdr:spPr>
        <a:xfrm>
          <a:off x="2908300" y="1346737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118596</xdr:rowOff>
    </xdr:from>
    <xdr:to>
      <xdr:col>5</xdr:col>
      <xdr:colOff>409575</xdr:colOff>
      <xdr:row>78</xdr:row>
      <xdr:rowOff>48746</xdr:rowOff>
    </xdr:to>
    <xdr:sp macro="" textlink="">
      <xdr:nvSpPr>
        <xdr:cNvPr id="182" name="フローチャート : 判断 181"/>
        <xdr:cNvSpPr/>
      </xdr:nvSpPr>
      <xdr:spPr>
        <a:xfrm>
          <a:off x="3746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65273</xdr:rowOff>
    </xdr:from>
    <xdr:ext cx="599010" cy="259045"/>
    <xdr:sp macro="" textlink="">
      <xdr:nvSpPr>
        <xdr:cNvPr id="183" name="テキスト ボックス 182"/>
        <xdr:cNvSpPr txBox="1"/>
      </xdr:nvSpPr>
      <xdr:spPr>
        <a:xfrm>
          <a:off x="3497794"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94273</xdr:rowOff>
    </xdr:from>
    <xdr:to>
      <xdr:col>4</xdr:col>
      <xdr:colOff>155575</xdr:colOff>
      <xdr:row>78</xdr:row>
      <xdr:rowOff>151637</xdr:rowOff>
    </xdr:to>
    <xdr:cxnSp macro="">
      <xdr:nvCxnSpPr>
        <xdr:cNvPr id="184" name="直線コネクタ 183"/>
        <xdr:cNvCxnSpPr/>
      </xdr:nvCxnSpPr>
      <xdr:spPr>
        <a:xfrm flipV="1">
          <a:off x="2019300" y="13467373"/>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151637</xdr:rowOff>
    </xdr:from>
    <xdr:to>
      <xdr:col>2</xdr:col>
      <xdr:colOff>638175</xdr:colOff>
      <xdr:row>78</xdr:row>
      <xdr:rowOff>160010</xdr:rowOff>
    </xdr:to>
    <xdr:cxnSp macro="">
      <xdr:nvCxnSpPr>
        <xdr:cNvPr id="187" name="直線コネクタ 186"/>
        <xdr:cNvCxnSpPr/>
      </xdr:nvCxnSpPr>
      <xdr:spPr>
        <a:xfrm flipV="1">
          <a:off x="1130300" y="13524737"/>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156535</xdr:rowOff>
    </xdr:from>
    <xdr:to>
      <xdr:col>6</xdr:col>
      <xdr:colOff>561975</xdr:colOff>
      <xdr:row>78</xdr:row>
      <xdr:rowOff>86685</xdr:rowOff>
    </xdr:to>
    <xdr:sp macro="" textlink="">
      <xdr:nvSpPr>
        <xdr:cNvPr id="197" name="円/楕円 196"/>
        <xdr:cNvSpPr/>
      </xdr:nvSpPr>
      <xdr:spPr>
        <a:xfrm>
          <a:off x="4584700" y="133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48270</xdr:rowOff>
    </xdr:from>
    <xdr:to>
      <xdr:col>5</xdr:col>
      <xdr:colOff>409575</xdr:colOff>
      <xdr:row>78</xdr:row>
      <xdr:rowOff>149870</xdr:rowOff>
    </xdr:to>
    <xdr:sp macro="" textlink="">
      <xdr:nvSpPr>
        <xdr:cNvPr id="199" name="円/楕円 198"/>
        <xdr:cNvSpPr/>
      </xdr:nvSpPr>
      <xdr:spPr>
        <a:xfrm>
          <a:off x="3746500" y="134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140997</xdr:rowOff>
    </xdr:from>
    <xdr:ext cx="599010" cy="259045"/>
    <xdr:sp macro="" textlink="">
      <xdr:nvSpPr>
        <xdr:cNvPr id="200" name="テキスト ボックス 199"/>
        <xdr:cNvSpPr txBox="1"/>
      </xdr:nvSpPr>
      <xdr:spPr>
        <a:xfrm>
          <a:off x="3497794" y="1351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43473</xdr:rowOff>
    </xdr:from>
    <xdr:to>
      <xdr:col>4</xdr:col>
      <xdr:colOff>206375</xdr:colOff>
      <xdr:row>78</xdr:row>
      <xdr:rowOff>145073</xdr:rowOff>
    </xdr:to>
    <xdr:sp macro="" textlink="">
      <xdr:nvSpPr>
        <xdr:cNvPr id="201" name="円/楕円 200"/>
        <xdr:cNvSpPr/>
      </xdr:nvSpPr>
      <xdr:spPr>
        <a:xfrm>
          <a:off x="2857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136200</xdr:rowOff>
    </xdr:from>
    <xdr:ext cx="599010" cy="259045"/>
    <xdr:sp macro="" textlink="">
      <xdr:nvSpPr>
        <xdr:cNvPr id="202" name="テキスト ボックス 201"/>
        <xdr:cNvSpPr txBox="1"/>
      </xdr:nvSpPr>
      <xdr:spPr>
        <a:xfrm>
          <a:off x="2608794"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100837</xdr:rowOff>
    </xdr:from>
    <xdr:to>
      <xdr:col>3</xdr:col>
      <xdr:colOff>3175</xdr:colOff>
      <xdr:row>79</xdr:row>
      <xdr:rowOff>30987</xdr:rowOff>
    </xdr:to>
    <xdr:sp macro="" textlink="">
      <xdr:nvSpPr>
        <xdr:cNvPr id="203" name="円/楕円 202"/>
        <xdr:cNvSpPr/>
      </xdr:nvSpPr>
      <xdr:spPr>
        <a:xfrm>
          <a:off x="1968500" y="13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22114</xdr:rowOff>
    </xdr:from>
    <xdr:ext cx="599010" cy="259045"/>
    <xdr:sp macro="" textlink="">
      <xdr:nvSpPr>
        <xdr:cNvPr id="204" name="テキスト ボックス 203"/>
        <xdr:cNvSpPr txBox="1"/>
      </xdr:nvSpPr>
      <xdr:spPr>
        <a:xfrm>
          <a:off x="1719794" y="1356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109210</xdr:rowOff>
    </xdr:from>
    <xdr:to>
      <xdr:col>1</xdr:col>
      <xdr:colOff>485775</xdr:colOff>
      <xdr:row>79</xdr:row>
      <xdr:rowOff>39360</xdr:rowOff>
    </xdr:to>
    <xdr:sp macro="" textlink="">
      <xdr:nvSpPr>
        <xdr:cNvPr id="205" name="円/楕円 204"/>
        <xdr:cNvSpPr/>
      </xdr:nvSpPr>
      <xdr:spPr>
        <a:xfrm>
          <a:off x="1079500" y="13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30487</xdr:rowOff>
    </xdr:from>
    <xdr:ext cx="599010" cy="259045"/>
    <xdr:sp macro="" textlink="">
      <xdr:nvSpPr>
        <xdr:cNvPr id="206" name="テキスト ボックス 205"/>
        <xdr:cNvSpPr txBox="1"/>
      </xdr:nvSpPr>
      <xdr:spPr>
        <a:xfrm>
          <a:off x="830794" y="135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108941</xdr:rowOff>
    </xdr:from>
    <xdr:to>
      <xdr:col>6</xdr:col>
      <xdr:colOff>511175</xdr:colOff>
      <xdr:row>97</xdr:row>
      <xdr:rowOff>121577</xdr:rowOff>
    </xdr:to>
    <xdr:cxnSp macro="">
      <xdr:nvCxnSpPr>
        <xdr:cNvPr id="235" name="直線コネクタ 234"/>
        <xdr:cNvCxnSpPr/>
      </xdr:nvCxnSpPr>
      <xdr:spPr>
        <a:xfrm>
          <a:off x="3797300" y="16739591"/>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105245</xdr:rowOff>
    </xdr:from>
    <xdr:to>
      <xdr:col>5</xdr:col>
      <xdr:colOff>358775</xdr:colOff>
      <xdr:row>97</xdr:row>
      <xdr:rowOff>108941</xdr:rowOff>
    </xdr:to>
    <xdr:cxnSp macro="">
      <xdr:nvCxnSpPr>
        <xdr:cNvPr id="238" name="直線コネクタ 237"/>
        <xdr:cNvCxnSpPr/>
      </xdr:nvCxnSpPr>
      <xdr:spPr>
        <a:xfrm>
          <a:off x="2908300" y="167358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57429</xdr:rowOff>
    </xdr:from>
    <xdr:to>
      <xdr:col>5</xdr:col>
      <xdr:colOff>409575</xdr:colOff>
      <xdr:row>95</xdr:row>
      <xdr:rowOff>159029</xdr:rowOff>
    </xdr:to>
    <xdr:sp macro="" textlink="">
      <xdr:nvSpPr>
        <xdr:cNvPr id="239" name="フローチャート : 判断 238"/>
        <xdr:cNvSpPr/>
      </xdr:nvSpPr>
      <xdr:spPr>
        <a:xfrm>
          <a:off x="3746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4106</xdr:rowOff>
    </xdr:from>
    <xdr:ext cx="534377" cy="259045"/>
    <xdr:sp macro="" textlink="">
      <xdr:nvSpPr>
        <xdr:cNvPr id="240" name="テキスト ボックス 239"/>
        <xdr:cNvSpPr txBox="1"/>
      </xdr:nvSpPr>
      <xdr:spPr>
        <a:xfrm>
          <a:off x="3530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105245</xdr:rowOff>
    </xdr:from>
    <xdr:to>
      <xdr:col>4</xdr:col>
      <xdr:colOff>155575</xdr:colOff>
      <xdr:row>97</xdr:row>
      <xdr:rowOff>113767</xdr:rowOff>
    </xdr:to>
    <xdr:cxnSp macro="">
      <xdr:nvCxnSpPr>
        <xdr:cNvPr id="241" name="直線コネクタ 240"/>
        <xdr:cNvCxnSpPr/>
      </xdr:nvCxnSpPr>
      <xdr:spPr>
        <a:xfrm flipV="1">
          <a:off x="2019300" y="16735895"/>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87694</xdr:rowOff>
    </xdr:from>
    <xdr:to>
      <xdr:col>2</xdr:col>
      <xdr:colOff>638175</xdr:colOff>
      <xdr:row>97</xdr:row>
      <xdr:rowOff>113767</xdr:rowOff>
    </xdr:to>
    <xdr:cxnSp macro="">
      <xdr:nvCxnSpPr>
        <xdr:cNvPr id="244" name="直線コネクタ 243"/>
        <xdr:cNvCxnSpPr/>
      </xdr:nvCxnSpPr>
      <xdr:spPr>
        <a:xfrm>
          <a:off x="1130300" y="16718344"/>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70777</xdr:rowOff>
    </xdr:from>
    <xdr:to>
      <xdr:col>6</xdr:col>
      <xdr:colOff>561975</xdr:colOff>
      <xdr:row>98</xdr:row>
      <xdr:rowOff>927</xdr:rowOff>
    </xdr:to>
    <xdr:sp macro="" textlink="">
      <xdr:nvSpPr>
        <xdr:cNvPr id="254" name="円/楕円 253"/>
        <xdr:cNvSpPr/>
      </xdr:nvSpPr>
      <xdr:spPr>
        <a:xfrm>
          <a:off x="45847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157154</xdr:rowOff>
    </xdr:from>
    <xdr:ext cx="534377" cy="259045"/>
    <xdr:sp macro="" textlink="">
      <xdr:nvSpPr>
        <xdr:cNvPr id="255" name="衛生費該当値テキスト"/>
        <xdr:cNvSpPr txBox="1"/>
      </xdr:nvSpPr>
      <xdr:spPr>
        <a:xfrm>
          <a:off x="4686300"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58141</xdr:rowOff>
    </xdr:from>
    <xdr:to>
      <xdr:col>5</xdr:col>
      <xdr:colOff>409575</xdr:colOff>
      <xdr:row>97</xdr:row>
      <xdr:rowOff>159741</xdr:rowOff>
    </xdr:to>
    <xdr:sp macro="" textlink="">
      <xdr:nvSpPr>
        <xdr:cNvPr id="256" name="円/楕円 255"/>
        <xdr:cNvSpPr/>
      </xdr:nvSpPr>
      <xdr:spPr>
        <a:xfrm>
          <a:off x="3746500" y="166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150868</xdr:rowOff>
    </xdr:from>
    <xdr:ext cx="534377" cy="259045"/>
    <xdr:sp macro="" textlink="">
      <xdr:nvSpPr>
        <xdr:cNvPr id="257" name="テキスト ボックス 256"/>
        <xdr:cNvSpPr txBox="1"/>
      </xdr:nvSpPr>
      <xdr:spPr>
        <a:xfrm>
          <a:off x="3530111" y="167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54445</xdr:rowOff>
    </xdr:from>
    <xdr:to>
      <xdr:col>4</xdr:col>
      <xdr:colOff>206375</xdr:colOff>
      <xdr:row>97</xdr:row>
      <xdr:rowOff>156045</xdr:rowOff>
    </xdr:to>
    <xdr:sp macro="" textlink="">
      <xdr:nvSpPr>
        <xdr:cNvPr id="258" name="円/楕円 257"/>
        <xdr:cNvSpPr/>
      </xdr:nvSpPr>
      <xdr:spPr>
        <a:xfrm>
          <a:off x="2857500" y="166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147172</xdr:rowOff>
    </xdr:from>
    <xdr:ext cx="534377" cy="259045"/>
    <xdr:sp macro="" textlink="">
      <xdr:nvSpPr>
        <xdr:cNvPr id="259" name="テキスト ボックス 258"/>
        <xdr:cNvSpPr txBox="1"/>
      </xdr:nvSpPr>
      <xdr:spPr>
        <a:xfrm>
          <a:off x="2641111" y="167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62967</xdr:rowOff>
    </xdr:from>
    <xdr:to>
      <xdr:col>3</xdr:col>
      <xdr:colOff>3175</xdr:colOff>
      <xdr:row>97</xdr:row>
      <xdr:rowOff>164567</xdr:rowOff>
    </xdr:to>
    <xdr:sp macro="" textlink="">
      <xdr:nvSpPr>
        <xdr:cNvPr id="260" name="円/楕円 259"/>
        <xdr:cNvSpPr/>
      </xdr:nvSpPr>
      <xdr:spPr>
        <a:xfrm>
          <a:off x="1968500" y="166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155694</xdr:rowOff>
    </xdr:from>
    <xdr:ext cx="534377" cy="259045"/>
    <xdr:sp macro="" textlink="">
      <xdr:nvSpPr>
        <xdr:cNvPr id="261" name="テキスト ボックス 260"/>
        <xdr:cNvSpPr txBox="1"/>
      </xdr:nvSpPr>
      <xdr:spPr>
        <a:xfrm>
          <a:off x="1752111" y="167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36894</xdr:rowOff>
    </xdr:from>
    <xdr:to>
      <xdr:col>1</xdr:col>
      <xdr:colOff>485775</xdr:colOff>
      <xdr:row>97</xdr:row>
      <xdr:rowOff>138494</xdr:rowOff>
    </xdr:to>
    <xdr:sp macro="" textlink="">
      <xdr:nvSpPr>
        <xdr:cNvPr id="262" name="円/楕円 261"/>
        <xdr:cNvSpPr/>
      </xdr:nvSpPr>
      <xdr:spPr>
        <a:xfrm>
          <a:off x="1079500" y="166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129621</xdr:rowOff>
    </xdr:from>
    <xdr:ext cx="534377" cy="259045"/>
    <xdr:sp macro="" textlink="">
      <xdr:nvSpPr>
        <xdr:cNvPr id="263" name="テキスト ボックス 262"/>
        <xdr:cNvSpPr txBox="1"/>
      </xdr:nvSpPr>
      <xdr:spPr>
        <a:xfrm>
          <a:off x="863111" y="167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102743</xdr:rowOff>
    </xdr:from>
    <xdr:to>
      <xdr:col>15</xdr:col>
      <xdr:colOff>180975</xdr:colOff>
      <xdr:row>38</xdr:row>
      <xdr:rowOff>113602</xdr:rowOff>
    </xdr:to>
    <xdr:cxnSp macro="">
      <xdr:nvCxnSpPr>
        <xdr:cNvPr id="292" name="直線コネクタ 291"/>
        <xdr:cNvCxnSpPr/>
      </xdr:nvCxnSpPr>
      <xdr:spPr>
        <a:xfrm flipV="1">
          <a:off x="9639300" y="661784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113602</xdr:rowOff>
    </xdr:from>
    <xdr:to>
      <xdr:col>14</xdr:col>
      <xdr:colOff>28575</xdr:colOff>
      <xdr:row>38</xdr:row>
      <xdr:rowOff>113792</xdr:rowOff>
    </xdr:to>
    <xdr:cxnSp macro="">
      <xdr:nvCxnSpPr>
        <xdr:cNvPr id="295" name="直線コネクタ 294"/>
        <xdr:cNvCxnSpPr/>
      </xdr:nvCxnSpPr>
      <xdr:spPr>
        <a:xfrm flipV="1">
          <a:off x="8750300" y="662870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6" name="フローチャート : 判断 295"/>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7" name="テキスト ボックス 296"/>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83503</xdr:rowOff>
    </xdr:from>
    <xdr:to>
      <xdr:col>12</xdr:col>
      <xdr:colOff>511175</xdr:colOff>
      <xdr:row>38</xdr:row>
      <xdr:rowOff>113792</xdr:rowOff>
    </xdr:to>
    <xdr:cxnSp macro="">
      <xdr:nvCxnSpPr>
        <xdr:cNvPr id="298" name="直線コネクタ 297"/>
        <xdr:cNvCxnSpPr/>
      </xdr:nvCxnSpPr>
      <xdr:spPr>
        <a:xfrm>
          <a:off x="7861300" y="6598603"/>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74358</xdr:rowOff>
    </xdr:from>
    <xdr:to>
      <xdr:col>11</xdr:col>
      <xdr:colOff>307975</xdr:colOff>
      <xdr:row>38</xdr:row>
      <xdr:rowOff>83503</xdr:rowOff>
    </xdr:to>
    <xdr:cxnSp macro="">
      <xdr:nvCxnSpPr>
        <xdr:cNvPr id="301" name="直線コネクタ 300"/>
        <xdr:cNvCxnSpPr/>
      </xdr:nvCxnSpPr>
      <xdr:spPr>
        <a:xfrm>
          <a:off x="6972300" y="658945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51943</xdr:rowOff>
    </xdr:from>
    <xdr:to>
      <xdr:col>15</xdr:col>
      <xdr:colOff>231775</xdr:colOff>
      <xdr:row>38</xdr:row>
      <xdr:rowOff>153543</xdr:rowOff>
    </xdr:to>
    <xdr:sp macro="" textlink="">
      <xdr:nvSpPr>
        <xdr:cNvPr id="311" name="円/楕円 310"/>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138320</xdr:rowOff>
    </xdr:from>
    <xdr:ext cx="378565" cy="259045"/>
    <xdr:sp macro="" textlink="">
      <xdr:nvSpPr>
        <xdr:cNvPr id="312" name="労働費該当値テキスト"/>
        <xdr:cNvSpPr txBox="1"/>
      </xdr:nvSpPr>
      <xdr:spPr>
        <a:xfrm>
          <a:off x="10528300" y="64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62802</xdr:rowOff>
    </xdr:from>
    <xdr:to>
      <xdr:col>14</xdr:col>
      <xdr:colOff>79375</xdr:colOff>
      <xdr:row>38</xdr:row>
      <xdr:rowOff>164402</xdr:rowOff>
    </xdr:to>
    <xdr:sp macro="" textlink="">
      <xdr:nvSpPr>
        <xdr:cNvPr id="313" name="円/楕円 312"/>
        <xdr:cNvSpPr/>
      </xdr:nvSpPr>
      <xdr:spPr>
        <a:xfrm>
          <a:off x="9588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155529</xdr:rowOff>
    </xdr:from>
    <xdr:ext cx="378565" cy="259045"/>
    <xdr:sp macro="" textlink="">
      <xdr:nvSpPr>
        <xdr:cNvPr id="314" name="テキスト ボックス 313"/>
        <xdr:cNvSpPr txBox="1"/>
      </xdr:nvSpPr>
      <xdr:spPr>
        <a:xfrm>
          <a:off x="9450017" y="667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62992</xdr:rowOff>
    </xdr:from>
    <xdr:to>
      <xdr:col>12</xdr:col>
      <xdr:colOff>561975</xdr:colOff>
      <xdr:row>38</xdr:row>
      <xdr:rowOff>164592</xdr:rowOff>
    </xdr:to>
    <xdr:sp macro="" textlink="">
      <xdr:nvSpPr>
        <xdr:cNvPr id="315" name="円/楕円 314"/>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155719</xdr:rowOff>
    </xdr:from>
    <xdr:ext cx="378565" cy="259045"/>
    <xdr:sp macro="" textlink="">
      <xdr:nvSpPr>
        <xdr:cNvPr id="316" name="テキスト ボックス 315"/>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32703</xdr:rowOff>
    </xdr:from>
    <xdr:to>
      <xdr:col>11</xdr:col>
      <xdr:colOff>358775</xdr:colOff>
      <xdr:row>38</xdr:row>
      <xdr:rowOff>134303</xdr:rowOff>
    </xdr:to>
    <xdr:sp macro="" textlink="">
      <xdr:nvSpPr>
        <xdr:cNvPr id="317" name="円/楕円 316"/>
        <xdr:cNvSpPr/>
      </xdr:nvSpPr>
      <xdr:spPr>
        <a:xfrm>
          <a:off x="78105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125430</xdr:rowOff>
    </xdr:from>
    <xdr:ext cx="378565" cy="259045"/>
    <xdr:sp macro="" textlink="">
      <xdr:nvSpPr>
        <xdr:cNvPr id="318" name="テキスト ボックス 317"/>
        <xdr:cNvSpPr txBox="1"/>
      </xdr:nvSpPr>
      <xdr:spPr>
        <a:xfrm>
          <a:off x="7672017" y="664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23558</xdr:rowOff>
    </xdr:from>
    <xdr:to>
      <xdr:col>10</xdr:col>
      <xdr:colOff>155575</xdr:colOff>
      <xdr:row>38</xdr:row>
      <xdr:rowOff>125158</xdr:rowOff>
    </xdr:to>
    <xdr:sp macro="" textlink="">
      <xdr:nvSpPr>
        <xdr:cNvPr id="319" name="円/楕円 318"/>
        <xdr:cNvSpPr/>
      </xdr:nvSpPr>
      <xdr:spPr>
        <a:xfrm>
          <a:off x="6921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116285</xdr:rowOff>
    </xdr:from>
    <xdr:ext cx="378565" cy="259045"/>
    <xdr:sp macro="" textlink="">
      <xdr:nvSpPr>
        <xdr:cNvPr id="320" name="テキスト ボックス 319"/>
        <xdr:cNvSpPr txBox="1"/>
      </xdr:nvSpPr>
      <xdr:spPr>
        <a:xfrm>
          <a:off x="6783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168529</xdr:rowOff>
    </xdr:from>
    <xdr:to>
      <xdr:col>15</xdr:col>
      <xdr:colOff>180975</xdr:colOff>
      <xdr:row>58</xdr:row>
      <xdr:rowOff>4649</xdr:rowOff>
    </xdr:to>
    <xdr:cxnSp macro="">
      <xdr:nvCxnSpPr>
        <xdr:cNvPr id="349" name="直線コネクタ 348"/>
        <xdr:cNvCxnSpPr/>
      </xdr:nvCxnSpPr>
      <xdr:spPr>
        <a:xfrm flipV="1">
          <a:off x="9639300" y="9941179"/>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4649</xdr:rowOff>
    </xdr:from>
    <xdr:to>
      <xdr:col>14</xdr:col>
      <xdr:colOff>28575</xdr:colOff>
      <xdr:row>58</xdr:row>
      <xdr:rowOff>37947</xdr:rowOff>
    </xdr:to>
    <xdr:cxnSp macro="">
      <xdr:nvCxnSpPr>
        <xdr:cNvPr id="352" name="直線コネクタ 351"/>
        <xdr:cNvCxnSpPr/>
      </xdr:nvCxnSpPr>
      <xdr:spPr>
        <a:xfrm flipV="1">
          <a:off x="8750300" y="9948749"/>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53" name="フローチャート : 判断 352"/>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54" name="テキスト ボックス 353"/>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10846</xdr:rowOff>
    </xdr:from>
    <xdr:to>
      <xdr:col>12</xdr:col>
      <xdr:colOff>511175</xdr:colOff>
      <xdr:row>58</xdr:row>
      <xdr:rowOff>37947</xdr:rowOff>
    </xdr:to>
    <xdr:cxnSp macro="">
      <xdr:nvCxnSpPr>
        <xdr:cNvPr id="355" name="直線コネクタ 354"/>
        <xdr:cNvCxnSpPr/>
      </xdr:nvCxnSpPr>
      <xdr:spPr>
        <a:xfrm>
          <a:off x="7861300" y="9954946"/>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10846</xdr:rowOff>
    </xdr:from>
    <xdr:to>
      <xdr:col>11</xdr:col>
      <xdr:colOff>307975</xdr:colOff>
      <xdr:row>58</xdr:row>
      <xdr:rowOff>31356</xdr:rowOff>
    </xdr:to>
    <xdr:cxnSp macro="">
      <xdr:nvCxnSpPr>
        <xdr:cNvPr id="358" name="直線コネクタ 357"/>
        <xdr:cNvCxnSpPr/>
      </xdr:nvCxnSpPr>
      <xdr:spPr>
        <a:xfrm flipV="1">
          <a:off x="6972300" y="9954946"/>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117729</xdr:rowOff>
    </xdr:from>
    <xdr:to>
      <xdr:col>15</xdr:col>
      <xdr:colOff>231775</xdr:colOff>
      <xdr:row>58</xdr:row>
      <xdr:rowOff>47879</xdr:rowOff>
    </xdr:to>
    <xdr:sp macro="" textlink="">
      <xdr:nvSpPr>
        <xdr:cNvPr id="368" name="円/楕円 367"/>
        <xdr:cNvSpPr/>
      </xdr:nvSpPr>
      <xdr:spPr>
        <a:xfrm>
          <a:off x="10426700" y="98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96156</xdr:rowOff>
    </xdr:from>
    <xdr:ext cx="534377" cy="259045"/>
    <xdr:sp macro="" textlink="">
      <xdr:nvSpPr>
        <xdr:cNvPr id="369" name="農林水産業費該当値テキスト"/>
        <xdr:cNvSpPr txBox="1"/>
      </xdr:nvSpPr>
      <xdr:spPr>
        <a:xfrm>
          <a:off x="10528300" y="98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125299</xdr:rowOff>
    </xdr:from>
    <xdr:to>
      <xdr:col>14</xdr:col>
      <xdr:colOff>79375</xdr:colOff>
      <xdr:row>58</xdr:row>
      <xdr:rowOff>55449</xdr:rowOff>
    </xdr:to>
    <xdr:sp macro="" textlink="">
      <xdr:nvSpPr>
        <xdr:cNvPr id="370" name="円/楕円 369"/>
        <xdr:cNvSpPr/>
      </xdr:nvSpPr>
      <xdr:spPr>
        <a:xfrm>
          <a:off x="9588500" y="98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46576</xdr:rowOff>
    </xdr:from>
    <xdr:ext cx="534377" cy="259045"/>
    <xdr:sp macro="" textlink="">
      <xdr:nvSpPr>
        <xdr:cNvPr id="371" name="テキスト ボックス 370"/>
        <xdr:cNvSpPr txBox="1"/>
      </xdr:nvSpPr>
      <xdr:spPr>
        <a:xfrm>
          <a:off x="9372111" y="9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158597</xdr:rowOff>
    </xdr:from>
    <xdr:to>
      <xdr:col>12</xdr:col>
      <xdr:colOff>561975</xdr:colOff>
      <xdr:row>58</xdr:row>
      <xdr:rowOff>88747</xdr:rowOff>
    </xdr:to>
    <xdr:sp macro="" textlink="">
      <xdr:nvSpPr>
        <xdr:cNvPr id="372" name="円/楕円 371"/>
        <xdr:cNvSpPr/>
      </xdr:nvSpPr>
      <xdr:spPr>
        <a:xfrm>
          <a:off x="8699500" y="99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79874</xdr:rowOff>
    </xdr:from>
    <xdr:ext cx="534377" cy="259045"/>
    <xdr:sp macro="" textlink="">
      <xdr:nvSpPr>
        <xdr:cNvPr id="373" name="テキスト ボックス 372"/>
        <xdr:cNvSpPr txBox="1"/>
      </xdr:nvSpPr>
      <xdr:spPr>
        <a:xfrm>
          <a:off x="8483111" y="100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131496</xdr:rowOff>
    </xdr:from>
    <xdr:to>
      <xdr:col>11</xdr:col>
      <xdr:colOff>358775</xdr:colOff>
      <xdr:row>58</xdr:row>
      <xdr:rowOff>61646</xdr:rowOff>
    </xdr:to>
    <xdr:sp macro="" textlink="">
      <xdr:nvSpPr>
        <xdr:cNvPr id="374" name="円/楕円 373"/>
        <xdr:cNvSpPr/>
      </xdr:nvSpPr>
      <xdr:spPr>
        <a:xfrm>
          <a:off x="7810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52773</xdr:rowOff>
    </xdr:from>
    <xdr:ext cx="534377" cy="259045"/>
    <xdr:sp macro="" textlink="">
      <xdr:nvSpPr>
        <xdr:cNvPr id="375" name="テキスト ボックス 374"/>
        <xdr:cNvSpPr txBox="1"/>
      </xdr:nvSpPr>
      <xdr:spPr>
        <a:xfrm>
          <a:off x="7594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152006</xdr:rowOff>
    </xdr:from>
    <xdr:to>
      <xdr:col>10</xdr:col>
      <xdr:colOff>155575</xdr:colOff>
      <xdr:row>58</xdr:row>
      <xdr:rowOff>82156</xdr:rowOff>
    </xdr:to>
    <xdr:sp macro="" textlink="">
      <xdr:nvSpPr>
        <xdr:cNvPr id="376" name="円/楕円 375"/>
        <xdr:cNvSpPr/>
      </xdr:nvSpPr>
      <xdr:spPr>
        <a:xfrm>
          <a:off x="6921500" y="9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73283</xdr:rowOff>
    </xdr:from>
    <xdr:ext cx="534377" cy="259045"/>
    <xdr:sp macro="" textlink="">
      <xdr:nvSpPr>
        <xdr:cNvPr id="377" name="テキスト ボックス 376"/>
        <xdr:cNvSpPr txBox="1"/>
      </xdr:nvSpPr>
      <xdr:spPr>
        <a:xfrm>
          <a:off x="6705111" y="100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28012</xdr:rowOff>
    </xdr:from>
    <xdr:to>
      <xdr:col>15</xdr:col>
      <xdr:colOff>180975</xdr:colOff>
      <xdr:row>77</xdr:row>
      <xdr:rowOff>70369</xdr:rowOff>
    </xdr:to>
    <xdr:cxnSp macro="">
      <xdr:nvCxnSpPr>
        <xdr:cNvPr id="408" name="直線コネクタ 407"/>
        <xdr:cNvCxnSpPr/>
      </xdr:nvCxnSpPr>
      <xdr:spPr>
        <a:xfrm>
          <a:off x="9639300" y="13229662"/>
          <a:ext cx="8382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161516</xdr:rowOff>
    </xdr:from>
    <xdr:to>
      <xdr:col>14</xdr:col>
      <xdr:colOff>28575</xdr:colOff>
      <xdr:row>77</xdr:row>
      <xdr:rowOff>28012</xdr:rowOff>
    </xdr:to>
    <xdr:cxnSp macro="">
      <xdr:nvCxnSpPr>
        <xdr:cNvPr id="411" name="直線コネクタ 410"/>
        <xdr:cNvCxnSpPr/>
      </xdr:nvCxnSpPr>
      <xdr:spPr>
        <a:xfrm>
          <a:off x="8750300" y="13191716"/>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41971</xdr:rowOff>
    </xdr:from>
    <xdr:to>
      <xdr:col>14</xdr:col>
      <xdr:colOff>79375</xdr:colOff>
      <xdr:row>76</xdr:row>
      <xdr:rowOff>143571</xdr:rowOff>
    </xdr:to>
    <xdr:sp macro="" textlink="">
      <xdr:nvSpPr>
        <xdr:cNvPr id="412" name="フローチャート : 判断 411"/>
        <xdr:cNvSpPr/>
      </xdr:nvSpPr>
      <xdr:spPr>
        <a:xfrm>
          <a:off x="9588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160099</xdr:rowOff>
    </xdr:from>
    <xdr:ext cx="534377" cy="259045"/>
    <xdr:sp macro="" textlink="">
      <xdr:nvSpPr>
        <xdr:cNvPr id="413" name="テキスト ボックス 412"/>
        <xdr:cNvSpPr txBox="1"/>
      </xdr:nvSpPr>
      <xdr:spPr>
        <a:xfrm>
          <a:off x="9372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161516</xdr:rowOff>
    </xdr:from>
    <xdr:to>
      <xdr:col>12</xdr:col>
      <xdr:colOff>511175</xdr:colOff>
      <xdr:row>77</xdr:row>
      <xdr:rowOff>4859</xdr:rowOff>
    </xdr:to>
    <xdr:cxnSp macro="">
      <xdr:nvCxnSpPr>
        <xdr:cNvPr id="414" name="直線コネクタ 413"/>
        <xdr:cNvCxnSpPr/>
      </xdr:nvCxnSpPr>
      <xdr:spPr>
        <a:xfrm flipV="1">
          <a:off x="7861300" y="1319171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50410</xdr:rowOff>
    </xdr:from>
    <xdr:ext cx="534377" cy="259045"/>
    <xdr:sp macro="" textlink="">
      <xdr:nvSpPr>
        <xdr:cNvPr id="416" name="テキスト ボックス 415"/>
        <xdr:cNvSpPr txBox="1"/>
      </xdr:nvSpPr>
      <xdr:spPr>
        <a:xfrm>
          <a:off x="8483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140777</xdr:rowOff>
    </xdr:from>
    <xdr:to>
      <xdr:col>11</xdr:col>
      <xdr:colOff>307975</xdr:colOff>
      <xdr:row>77</xdr:row>
      <xdr:rowOff>4859</xdr:rowOff>
    </xdr:to>
    <xdr:cxnSp macro="">
      <xdr:nvCxnSpPr>
        <xdr:cNvPr id="417" name="直線コネクタ 416"/>
        <xdr:cNvCxnSpPr/>
      </xdr:nvCxnSpPr>
      <xdr:spPr>
        <a:xfrm>
          <a:off x="6972300" y="13170977"/>
          <a:ext cx="8890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61123</xdr:rowOff>
    </xdr:from>
    <xdr:ext cx="534377" cy="259045"/>
    <xdr:sp macro="" textlink="">
      <xdr:nvSpPr>
        <xdr:cNvPr id="419" name="テキスト ボックス 418"/>
        <xdr:cNvSpPr txBox="1"/>
      </xdr:nvSpPr>
      <xdr:spPr>
        <a:xfrm>
          <a:off x="7594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19569</xdr:rowOff>
    </xdr:from>
    <xdr:to>
      <xdr:col>15</xdr:col>
      <xdr:colOff>231775</xdr:colOff>
      <xdr:row>77</xdr:row>
      <xdr:rowOff>121169</xdr:rowOff>
    </xdr:to>
    <xdr:sp macro="" textlink="">
      <xdr:nvSpPr>
        <xdr:cNvPr id="427" name="円/楕円 426"/>
        <xdr:cNvSpPr/>
      </xdr:nvSpPr>
      <xdr:spPr>
        <a:xfrm>
          <a:off x="10426700" y="132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169446</xdr:rowOff>
    </xdr:from>
    <xdr:ext cx="534377" cy="259045"/>
    <xdr:sp macro="" textlink="">
      <xdr:nvSpPr>
        <xdr:cNvPr id="428" name="商工費該当値テキスト"/>
        <xdr:cNvSpPr txBox="1"/>
      </xdr:nvSpPr>
      <xdr:spPr>
        <a:xfrm>
          <a:off x="10528300" y="131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148662</xdr:rowOff>
    </xdr:from>
    <xdr:to>
      <xdr:col>14</xdr:col>
      <xdr:colOff>79375</xdr:colOff>
      <xdr:row>77</xdr:row>
      <xdr:rowOff>78812</xdr:rowOff>
    </xdr:to>
    <xdr:sp macro="" textlink="">
      <xdr:nvSpPr>
        <xdr:cNvPr id="429" name="円/楕円 428"/>
        <xdr:cNvSpPr/>
      </xdr:nvSpPr>
      <xdr:spPr>
        <a:xfrm>
          <a:off x="9588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69939</xdr:rowOff>
    </xdr:from>
    <xdr:ext cx="534377" cy="259045"/>
    <xdr:sp macro="" textlink="">
      <xdr:nvSpPr>
        <xdr:cNvPr id="430" name="テキスト ボックス 429"/>
        <xdr:cNvSpPr txBox="1"/>
      </xdr:nvSpPr>
      <xdr:spPr>
        <a:xfrm>
          <a:off x="9372111" y="132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110716</xdr:rowOff>
    </xdr:from>
    <xdr:to>
      <xdr:col>12</xdr:col>
      <xdr:colOff>561975</xdr:colOff>
      <xdr:row>77</xdr:row>
      <xdr:rowOff>40866</xdr:rowOff>
    </xdr:to>
    <xdr:sp macro="" textlink="">
      <xdr:nvSpPr>
        <xdr:cNvPr id="431" name="円/楕円 430"/>
        <xdr:cNvSpPr/>
      </xdr:nvSpPr>
      <xdr:spPr>
        <a:xfrm>
          <a:off x="8699500" y="131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57392</xdr:rowOff>
    </xdr:from>
    <xdr:ext cx="534377" cy="259045"/>
    <xdr:sp macro="" textlink="">
      <xdr:nvSpPr>
        <xdr:cNvPr id="432" name="テキスト ボックス 431"/>
        <xdr:cNvSpPr txBox="1"/>
      </xdr:nvSpPr>
      <xdr:spPr>
        <a:xfrm>
          <a:off x="8483111" y="129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125509</xdr:rowOff>
    </xdr:from>
    <xdr:to>
      <xdr:col>11</xdr:col>
      <xdr:colOff>358775</xdr:colOff>
      <xdr:row>77</xdr:row>
      <xdr:rowOff>55659</xdr:rowOff>
    </xdr:to>
    <xdr:sp macro="" textlink="">
      <xdr:nvSpPr>
        <xdr:cNvPr id="433" name="円/楕円 432"/>
        <xdr:cNvSpPr/>
      </xdr:nvSpPr>
      <xdr:spPr>
        <a:xfrm>
          <a:off x="7810500" y="131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72186</xdr:rowOff>
    </xdr:from>
    <xdr:ext cx="534377" cy="259045"/>
    <xdr:sp macro="" textlink="">
      <xdr:nvSpPr>
        <xdr:cNvPr id="434" name="テキスト ボックス 433"/>
        <xdr:cNvSpPr txBox="1"/>
      </xdr:nvSpPr>
      <xdr:spPr>
        <a:xfrm>
          <a:off x="7594111" y="12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89977</xdr:rowOff>
    </xdr:from>
    <xdr:to>
      <xdr:col>10</xdr:col>
      <xdr:colOff>155575</xdr:colOff>
      <xdr:row>77</xdr:row>
      <xdr:rowOff>20127</xdr:rowOff>
    </xdr:to>
    <xdr:sp macro="" textlink="">
      <xdr:nvSpPr>
        <xdr:cNvPr id="435" name="円/楕円 434"/>
        <xdr:cNvSpPr/>
      </xdr:nvSpPr>
      <xdr:spPr>
        <a:xfrm>
          <a:off x="6921500" y="13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36654</xdr:rowOff>
    </xdr:from>
    <xdr:ext cx="534377" cy="259045"/>
    <xdr:sp macro="" textlink="">
      <xdr:nvSpPr>
        <xdr:cNvPr id="436" name="テキスト ボックス 435"/>
        <xdr:cNvSpPr txBox="1"/>
      </xdr:nvSpPr>
      <xdr:spPr>
        <a:xfrm>
          <a:off x="6705111" y="1289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20768</xdr:rowOff>
    </xdr:from>
    <xdr:to>
      <xdr:col>15</xdr:col>
      <xdr:colOff>180975</xdr:colOff>
      <xdr:row>99</xdr:row>
      <xdr:rowOff>35641</xdr:rowOff>
    </xdr:to>
    <xdr:cxnSp macro="">
      <xdr:nvCxnSpPr>
        <xdr:cNvPr id="467" name="直線コネクタ 466"/>
        <xdr:cNvCxnSpPr/>
      </xdr:nvCxnSpPr>
      <xdr:spPr>
        <a:xfrm>
          <a:off x="9639300" y="16994318"/>
          <a:ext cx="8382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141210</xdr:rowOff>
    </xdr:from>
    <xdr:to>
      <xdr:col>14</xdr:col>
      <xdr:colOff>28575</xdr:colOff>
      <xdr:row>99</xdr:row>
      <xdr:rowOff>20768</xdr:rowOff>
    </xdr:to>
    <xdr:cxnSp macro="">
      <xdr:nvCxnSpPr>
        <xdr:cNvPr id="470" name="直線コネクタ 469"/>
        <xdr:cNvCxnSpPr/>
      </xdr:nvCxnSpPr>
      <xdr:spPr>
        <a:xfrm>
          <a:off x="8750300" y="16943310"/>
          <a:ext cx="889000" cy="5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128535</xdr:rowOff>
    </xdr:from>
    <xdr:to>
      <xdr:col>14</xdr:col>
      <xdr:colOff>79375</xdr:colOff>
      <xdr:row>99</xdr:row>
      <xdr:rowOff>58685</xdr:rowOff>
    </xdr:to>
    <xdr:sp macro="" textlink="">
      <xdr:nvSpPr>
        <xdr:cNvPr id="471" name="フローチャート : 判断 470"/>
        <xdr:cNvSpPr/>
      </xdr:nvSpPr>
      <xdr:spPr>
        <a:xfrm>
          <a:off x="9588500" y="1693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75212</xdr:rowOff>
    </xdr:from>
    <xdr:ext cx="534377" cy="259045"/>
    <xdr:sp macro="" textlink="">
      <xdr:nvSpPr>
        <xdr:cNvPr id="472" name="テキスト ボックス 471"/>
        <xdr:cNvSpPr txBox="1"/>
      </xdr:nvSpPr>
      <xdr:spPr>
        <a:xfrm>
          <a:off x="9372111" y="167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141210</xdr:rowOff>
    </xdr:from>
    <xdr:to>
      <xdr:col>12</xdr:col>
      <xdr:colOff>511175</xdr:colOff>
      <xdr:row>99</xdr:row>
      <xdr:rowOff>1437</xdr:rowOff>
    </xdr:to>
    <xdr:cxnSp macro="">
      <xdr:nvCxnSpPr>
        <xdr:cNvPr id="473" name="直線コネクタ 472"/>
        <xdr:cNvCxnSpPr/>
      </xdr:nvCxnSpPr>
      <xdr:spPr>
        <a:xfrm flipV="1">
          <a:off x="7861300" y="1694331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52734</xdr:rowOff>
    </xdr:from>
    <xdr:ext cx="534377" cy="259045"/>
    <xdr:sp macro="" textlink="">
      <xdr:nvSpPr>
        <xdr:cNvPr id="475" name="テキスト ボックス 474"/>
        <xdr:cNvSpPr txBox="1"/>
      </xdr:nvSpPr>
      <xdr:spPr>
        <a:xfrm>
          <a:off x="8483111" y="170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1437</xdr:rowOff>
    </xdr:from>
    <xdr:to>
      <xdr:col>11</xdr:col>
      <xdr:colOff>307975</xdr:colOff>
      <xdr:row>99</xdr:row>
      <xdr:rowOff>37652</xdr:rowOff>
    </xdr:to>
    <xdr:cxnSp macro="">
      <xdr:nvCxnSpPr>
        <xdr:cNvPr id="476" name="直線コネクタ 475"/>
        <xdr:cNvCxnSpPr/>
      </xdr:nvCxnSpPr>
      <xdr:spPr>
        <a:xfrm flipV="1">
          <a:off x="6972300" y="16974987"/>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156291</xdr:rowOff>
    </xdr:from>
    <xdr:to>
      <xdr:col>15</xdr:col>
      <xdr:colOff>231775</xdr:colOff>
      <xdr:row>99</xdr:row>
      <xdr:rowOff>86441</xdr:rowOff>
    </xdr:to>
    <xdr:sp macro="" textlink="">
      <xdr:nvSpPr>
        <xdr:cNvPr id="486" name="円/楕円 485"/>
        <xdr:cNvSpPr/>
      </xdr:nvSpPr>
      <xdr:spPr>
        <a:xfrm>
          <a:off x="10426700" y="169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141418</xdr:rowOff>
    </xdr:from>
    <xdr:to>
      <xdr:col>14</xdr:col>
      <xdr:colOff>79375</xdr:colOff>
      <xdr:row>99</xdr:row>
      <xdr:rowOff>71568</xdr:rowOff>
    </xdr:to>
    <xdr:sp macro="" textlink="">
      <xdr:nvSpPr>
        <xdr:cNvPr id="488" name="円/楕円 487"/>
        <xdr:cNvSpPr/>
      </xdr:nvSpPr>
      <xdr:spPr>
        <a:xfrm>
          <a:off x="9588500" y="1694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62695</xdr:rowOff>
    </xdr:from>
    <xdr:ext cx="534377" cy="259045"/>
    <xdr:sp macro="" textlink="">
      <xdr:nvSpPr>
        <xdr:cNvPr id="489" name="テキスト ボックス 488"/>
        <xdr:cNvSpPr txBox="1"/>
      </xdr:nvSpPr>
      <xdr:spPr>
        <a:xfrm>
          <a:off x="9372111" y="170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90410</xdr:rowOff>
    </xdr:from>
    <xdr:to>
      <xdr:col>12</xdr:col>
      <xdr:colOff>561975</xdr:colOff>
      <xdr:row>99</xdr:row>
      <xdr:rowOff>20560</xdr:rowOff>
    </xdr:to>
    <xdr:sp macro="" textlink="">
      <xdr:nvSpPr>
        <xdr:cNvPr id="490" name="円/楕円 489"/>
        <xdr:cNvSpPr/>
      </xdr:nvSpPr>
      <xdr:spPr>
        <a:xfrm>
          <a:off x="8699500" y="168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37087</xdr:rowOff>
    </xdr:from>
    <xdr:ext cx="534377" cy="259045"/>
    <xdr:sp macro="" textlink="">
      <xdr:nvSpPr>
        <xdr:cNvPr id="491" name="テキスト ボックス 490"/>
        <xdr:cNvSpPr txBox="1"/>
      </xdr:nvSpPr>
      <xdr:spPr>
        <a:xfrm>
          <a:off x="8483111" y="166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122087</xdr:rowOff>
    </xdr:from>
    <xdr:to>
      <xdr:col>11</xdr:col>
      <xdr:colOff>358775</xdr:colOff>
      <xdr:row>99</xdr:row>
      <xdr:rowOff>52237</xdr:rowOff>
    </xdr:to>
    <xdr:sp macro="" textlink="">
      <xdr:nvSpPr>
        <xdr:cNvPr id="492" name="円/楕円 491"/>
        <xdr:cNvSpPr/>
      </xdr:nvSpPr>
      <xdr:spPr>
        <a:xfrm>
          <a:off x="7810500" y="169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68764</xdr:rowOff>
    </xdr:from>
    <xdr:ext cx="534377" cy="259045"/>
    <xdr:sp macro="" textlink="">
      <xdr:nvSpPr>
        <xdr:cNvPr id="493" name="テキスト ボックス 492"/>
        <xdr:cNvSpPr txBox="1"/>
      </xdr:nvSpPr>
      <xdr:spPr>
        <a:xfrm>
          <a:off x="7594111" y="166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158302</xdr:rowOff>
    </xdr:from>
    <xdr:to>
      <xdr:col>10</xdr:col>
      <xdr:colOff>155575</xdr:colOff>
      <xdr:row>99</xdr:row>
      <xdr:rowOff>88452</xdr:rowOff>
    </xdr:to>
    <xdr:sp macro="" textlink="">
      <xdr:nvSpPr>
        <xdr:cNvPr id="494" name="円/楕円 493"/>
        <xdr:cNvSpPr/>
      </xdr:nvSpPr>
      <xdr:spPr>
        <a:xfrm>
          <a:off x="6921500" y="169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79579</xdr:rowOff>
    </xdr:from>
    <xdr:ext cx="534377" cy="259045"/>
    <xdr:sp macro="" textlink="">
      <xdr:nvSpPr>
        <xdr:cNvPr id="495" name="テキスト ボックス 494"/>
        <xdr:cNvSpPr txBox="1"/>
      </xdr:nvSpPr>
      <xdr:spPr>
        <a:xfrm>
          <a:off x="6705111" y="170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81216</xdr:rowOff>
    </xdr:from>
    <xdr:to>
      <xdr:col>23</xdr:col>
      <xdr:colOff>517525</xdr:colOff>
      <xdr:row>37</xdr:row>
      <xdr:rowOff>122612</xdr:rowOff>
    </xdr:to>
    <xdr:cxnSp macro="">
      <xdr:nvCxnSpPr>
        <xdr:cNvPr id="524" name="直線コネクタ 523"/>
        <xdr:cNvCxnSpPr/>
      </xdr:nvCxnSpPr>
      <xdr:spPr>
        <a:xfrm flipV="1">
          <a:off x="15481300" y="6424866"/>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117545</xdr:rowOff>
    </xdr:from>
    <xdr:to>
      <xdr:col>22</xdr:col>
      <xdr:colOff>365125</xdr:colOff>
      <xdr:row>37</xdr:row>
      <xdr:rowOff>122612</xdr:rowOff>
    </xdr:to>
    <xdr:cxnSp macro="">
      <xdr:nvCxnSpPr>
        <xdr:cNvPr id="527" name="直線コネクタ 526"/>
        <xdr:cNvCxnSpPr/>
      </xdr:nvCxnSpPr>
      <xdr:spPr>
        <a:xfrm>
          <a:off x="14592300" y="64611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52572</xdr:rowOff>
    </xdr:from>
    <xdr:to>
      <xdr:col>22</xdr:col>
      <xdr:colOff>415925</xdr:colOff>
      <xdr:row>36</xdr:row>
      <xdr:rowOff>154172</xdr:rowOff>
    </xdr:to>
    <xdr:sp macro="" textlink="">
      <xdr:nvSpPr>
        <xdr:cNvPr id="528" name="フローチャート : 判断 527"/>
        <xdr:cNvSpPr/>
      </xdr:nvSpPr>
      <xdr:spPr>
        <a:xfrm>
          <a:off x="15430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170699</xdr:rowOff>
    </xdr:from>
    <xdr:ext cx="534377" cy="259045"/>
    <xdr:sp macro="" textlink="">
      <xdr:nvSpPr>
        <xdr:cNvPr id="529" name="テキスト ボックス 528"/>
        <xdr:cNvSpPr txBox="1"/>
      </xdr:nvSpPr>
      <xdr:spPr>
        <a:xfrm>
          <a:off x="15214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137357</xdr:rowOff>
    </xdr:from>
    <xdr:to>
      <xdr:col>21</xdr:col>
      <xdr:colOff>161925</xdr:colOff>
      <xdr:row>37</xdr:row>
      <xdr:rowOff>117545</xdr:rowOff>
    </xdr:to>
    <xdr:cxnSp macro="">
      <xdr:nvCxnSpPr>
        <xdr:cNvPr id="530" name="直線コネクタ 529"/>
        <xdr:cNvCxnSpPr/>
      </xdr:nvCxnSpPr>
      <xdr:spPr>
        <a:xfrm>
          <a:off x="13703300" y="630955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171266</xdr:rowOff>
    </xdr:from>
    <xdr:to>
      <xdr:col>19</xdr:col>
      <xdr:colOff>644525</xdr:colOff>
      <xdr:row>36</xdr:row>
      <xdr:rowOff>137357</xdr:rowOff>
    </xdr:to>
    <xdr:cxnSp macro="">
      <xdr:nvCxnSpPr>
        <xdr:cNvPr id="533" name="直線コネクタ 532"/>
        <xdr:cNvCxnSpPr/>
      </xdr:nvCxnSpPr>
      <xdr:spPr>
        <a:xfrm>
          <a:off x="12814300" y="617201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7" name="テキスト ボックス 536"/>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30416</xdr:rowOff>
    </xdr:from>
    <xdr:to>
      <xdr:col>23</xdr:col>
      <xdr:colOff>568325</xdr:colOff>
      <xdr:row>37</xdr:row>
      <xdr:rowOff>132016</xdr:rowOff>
    </xdr:to>
    <xdr:sp macro="" textlink="">
      <xdr:nvSpPr>
        <xdr:cNvPr id="543" name="円/楕円 542"/>
        <xdr:cNvSpPr/>
      </xdr:nvSpPr>
      <xdr:spPr>
        <a:xfrm>
          <a:off x="162687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116793</xdr:rowOff>
    </xdr:from>
    <xdr:ext cx="534377" cy="259045"/>
    <xdr:sp macro="" textlink="">
      <xdr:nvSpPr>
        <xdr:cNvPr id="544" name="消防費該当値テキスト"/>
        <xdr:cNvSpPr txBox="1"/>
      </xdr:nvSpPr>
      <xdr:spPr>
        <a:xfrm>
          <a:off x="16370300" y="62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71812</xdr:rowOff>
    </xdr:from>
    <xdr:to>
      <xdr:col>22</xdr:col>
      <xdr:colOff>415925</xdr:colOff>
      <xdr:row>38</xdr:row>
      <xdr:rowOff>1963</xdr:rowOff>
    </xdr:to>
    <xdr:sp macro="" textlink="">
      <xdr:nvSpPr>
        <xdr:cNvPr id="545" name="円/楕円 544"/>
        <xdr:cNvSpPr/>
      </xdr:nvSpPr>
      <xdr:spPr>
        <a:xfrm>
          <a:off x="15430500" y="6415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164539</xdr:rowOff>
    </xdr:from>
    <xdr:ext cx="534377" cy="259045"/>
    <xdr:sp macro="" textlink="">
      <xdr:nvSpPr>
        <xdr:cNvPr id="546" name="テキスト ボックス 545"/>
        <xdr:cNvSpPr txBox="1"/>
      </xdr:nvSpPr>
      <xdr:spPr>
        <a:xfrm>
          <a:off x="15214111" y="65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66745</xdr:rowOff>
    </xdr:from>
    <xdr:to>
      <xdr:col>21</xdr:col>
      <xdr:colOff>212725</xdr:colOff>
      <xdr:row>37</xdr:row>
      <xdr:rowOff>168345</xdr:rowOff>
    </xdr:to>
    <xdr:sp macro="" textlink="">
      <xdr:nvSpPr>
        <xdr:cNvPr id="547" name="円/楕円 546"/>
        <xdr:cNvSpPr/>
      </xdr:nvSpPr>
      <xdr:spPr>
        <a:xfrm>
          <a:off x="14541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159472</xdr:rowOff>
    </xdr:from>
    <xdr:ext cx="534377" cy="259045"/>
    <xdr:sp macro="" textlink="">
      <xdr:nvSpPr>
        <xdr:cNvPr id="548" name="テキスト ボックス 547"/>
        <xdr:cNvSpPr txBox="1"/>
      </xdr:nvSpPr>
      <xdr:spPr>
        <a:xfrm>
          <a:off x="14325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86557</xdr:rowOff>
    </xdr:from>
    <xdr:to>
      <xdr:col>20</xdr:col>
      <xdr:colOff>9525</xdr:colOff>
      <xdr:row>37</xdr:row>
      <xdr:rowOff>16707</xdr:rowOff>
    </xdr:to>
    <xdr:sp macro="" textlink="">
      <xdr:nvSpPr>
        <xdr:cNvPr id="549" name="円/楕円 548"/>
        <xdr:cNvSpPr/>
      </xdr:nvSpPr>
      <xdr:spPr>
        <a:xfrm>
          <a:off x="13652500" y="62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7834</xdr:rowOff>
    </xdr:from>
    <xdr:ext cx="534377" cy="259045"/>
    <xdr:sp macro="" textlink="">
      <xdr:nvSpPr>
        <xdr:cNvPr id="550" name="テキスト ボックス 549"/>
        <xdr:cNvSpPr txBox="1"/>
      </xdr:nvSpPr>
      <xdr:spPr>
        <a:xfrm>
          <a:off x="13436111" y="6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120466</xdr:rowOff>
    </xdr:from>
    <xdr:to>
      <xdr:col>18</xdr:col>
      <xdr:colOff>492125</xdr:colOff>
      <xdr:row>36</xdr:row>
      <xdr:rowOff>50616</xdr:rowOff>
    </xdr:to>
    <xdr:sp macro="" textlink="">
      <xdr:nvSpPr>
        <xdr:cNvPr id="551" name="円/楕円 550"/>
        <xdr:cNvSpPr/>
      </xdr:nvSpPr>
      <xdr:spPr>
        <a:xfrm>
          <a:off x="12763500" y="61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67143</xdr:rowOff>
    </xdr:from>
    <xdr:ext cx="534377" cy="259045"/>
    <xdr:sp macro="" textlink="">
      <xdr:nvSpPr>
        <xdr:cNvPr id="552" name="テキスト ボックス 551"/>
        <xdr:cNvSpPr txBox="1"/>
      </xdr:nvSpPr>
      <xdr:spPr>
        <a:xfrm>
          <a:off x="12547111" y="58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111082</xdr:rowOff>
    </xdr:from>
    <xdr:to>
      <xdr:col>23</xdr:col>
      <xdr:colOff>517525</xdr:colOff>
      <xdr:row>58</xdr:row>
      <xdr:rowOff>58476</xdr:rowOff>
    </xdr:to>
    <xdr:cxnSp macro="">
      <xdr:nvCxnSpPr>
        <xdr:cNvPr id="586" name="直線コネクタ 585"/>
        <xdr:cNvCxnSpPr/>
      </xdr:nvCxnSpPr>
      <xdr:spPr>
        <a:xfrm>
          <a:off x="15481300" y="9883732"/>
          <a:ext cx="838200" cy="1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111082</xdr:rowOff>
    </xdr:from>
    <xdr:to>
      <xdr:col>22</xdr:col>
      <xdr:colOff>365125</xdr:colOff>
      <xdr:row>58</xdr:row>
      <xdr:rowOff>91866</xdr:rowOff>
    </xdr:to>
    <xdr:cxnSp macro="">
      <xdr:nvCxnSpPr>
        <xdr:cNvPr id="589" name="直線コネクタ 588"/>
        <xdr:cNvCxnSpPr/>
      </xdr:nvCxnSpPr>
      <xdr:spPr>
        <a:xfrm flipV="1">
          <a:off x="14592300" y="9883732"/>
          <a:ext cx="889000" cy="1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14562</xdr:rowOff>
    </xdr:from>
    <xdr:to>
      <xdr:col>22</xdr:col>
      <xdr:colOff>415925</xdr:colOff>
      <xdr:row>56</xdr:row>
      <xdr:rowOff>116162</xdr:rowOff>
    </xdr:to>
    <xdr:sp macro="" textlink="">
      <xdr:nvSpPr>
        <xdr:cNvPr id="590" name="フローチャート : 判断 589"/>
        <xdr:cNvSpPr/>
      </xdr:nvSpPr>
      <xdr:spPr>
        <a:xfrm>
          <a:off x="15430500" y="961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132689</xdr:rowOff>
    </xdr:from>
    <xdr:ext cx="534377" cy="259045"/>
    <xdr:sp macro="" textlink="">
      <xdr:nvSpPr>
        <xdr:cNvPr id="591" name="テキスト ボックス 590"/>
        <xdr:cNvSpPr txBox="1"/>
      </xdr:nvSpPr>
      <xdr:spPr>
        <a:xfrm>
          <a:off x="15214111" y="93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100881</xdr:rowOff>
    </xdr:from>
    <xdr:to>
      <xdr:col>21</xdr:col>
      <xdr:colOff>161925</xdr:colOff>
      <xdr:row>58</xdr:row>
      <xdr:rowOff>91866</xdr:rowOff>
    </xdr:to>
    <xdr:cxnSp macro="">
      <xdr:nvCxnSpPr>
        <xdr:cNvPr id="592" name="直線コネクタ 591"/>
        <xdr:cNvCxnSpPr/>
      </xdr:nvCxnSpPr>
      <xdr:spPr>
        <a:xfrm>
          <a:off x="13703300" y="9873531"/>
          <a:ext cx="889000" cy="1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100881</xdr:rowOff>
    </xdr:from>
    <xdr:to>
      <xdr:col>19</xdr:col>
      <xdr:colOff>644525</xdr:colOff>
      <xdr:row>58</xdr:row>
      <xdr:rowOff>33001</xdr:rowOff>
    </xdr:to>
    <xdr:cxnSp macro="">
      <xdr:nvCxnSpPr>
        <xdr:cNvPr id="595" name="直線コネクタ 594"/>
        <xdr:cNvCxnSpPr/>
      </xdr:nvCxnSpPr>
      <xdr:spPr>
        <a:xfrm flipV="1">
          <a:off x="12814300" y="9873531"/>
          <a:ext cx="889000" cy="10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7676</xdr:rowOff>
    </xdr:from>
    <xdr:to>
      <xdr:col>23</xdr:col>
      <xdr:colOff>568325</xdr:colOff>
      <xdr:row>58</xdr:row>
      <xdr:rowOff>109276</xdr:rowOff>
    </xdr:to>
    <xdr:sp macro="" textlink="">
      <xdr:nvSpPr>
        <xdr:cNvPr id="605" name="円/楕円 604"/>
        <xdr:cNvSpPr/>
      </xdr:nvSpPr>
      <xdr:spPr>
        <a:xfrm>
          <a:off x="16268700" y="99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94053</xdr:rowOff>
    </xdr:from>
    <xdr:ext cx="534377" cy="259045"/>
    <xdr:sp macro="" textlink="">
      <xdr:nvSpPr>
        <xdr:cNvPr id="606" name="教育費該当値テキスト"/>
        <xdr:cNvSpPr txBox="1"/>
      </xdr:nvSpPr>
      <xdr:spPr>
        <a:xfrm>
          <a:off x="16370300" y="98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60282</xdr:rowOff>
    </xdr:from>
    <xdr:to>
      <xdr:col>22</xdr:col>
      <xdr:colOff>415925</xdr:colOff>
      <xdr:row>57</xdr:row>
      <xdr:rowOff>161882</xdr:rowOff>
    </xdr:to>
    <xdr:sp macro="" textlink="">
      <xdr:nvSpPr>
        <xdr:cNvPr id="607" name="円/楕円 606"/>
        <xdr:cNvSpPr/>
      </xdr:nvSpPr>
      <xdr:spPr>
        <a:xfrm>
          <a:off x="154305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153009</xdr:rowOff>
    </xdr:from>
    <xdr:ext cx="534377" cy="259045"/>
    <xdr:sp macro="" textlink="">
      <xdr:nvSpPr>
        <xdr:cNvPr id="608" name="テキスト ボックス 607"/>
        <xdr:cNvSpPr txBox="1"/>
      </xdr:nvSpPr>
      <xdr:spPr>
        <a:xfrm>
          <a:off x="15214111" y="99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41066</xdr:rowOff>
    </xdr:from>
    <xdr:to>
      <xdr:col>21</xdr:col>
      <xdr:colOff>212725</xdr:colOff>
      <xdr:row>58</xdr:row>
      <xdr:rowOff>142666</xdr:rowOff>
    </xdr:to>
    <xdr:sp macro="" textlink="">
      <xdr:nvSpPr>
        <xdr:cNvPr id="609" name="円/楕円 608"/>
        <xdr:cNvSpPr/>
      </xdr:nvSpPr>
      <xdr:spPr>
        <a:xfrm>
          <a:off x="14541500" y="9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133793</xdr:rowOff>
    </xdr:from>
    <xdr:ext cx="534377" cy="259045"/>
    <xdr:sp macro="" textlink="">
      <xdr:nvSpPr>
        <xdr:cNvPr id="610" name="テキスト ボックス 609"/>
        <xdr:cNvSpPr txBox="1"/>
      </xdr:nvSpPr>
      <xdr:spPr>
        <a:xfrm>
          <a:off x="14325111" y="10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50081</xdr:rowOff>
    </xdr:from>
    <xdr:to>
      <xdr:col>20</xdr:col>
      <xdr:colOff>9525</xdr:colOff>
      <xdr:row>57</xdr:row>
      <xdr:rowOff>151681</xdr:rowOff>
    </xdr:to>
    <xdr:sp macro="" textlink="">
      <xdr:nvSpPr>
        <xdr:cNvPr id="611" name="円/楕円 610"/>
        <xdr:cNvSpPr/>
      </xdr:nvSpPr>
      <xdr:spPr>
        <a:xfrm>
          <a:off x="13652500" y="98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142808</xdr:rowOff>
    </xdr:from>
    <xdr:ext cx="534377" cy="259045"/>
    <xdr:sp macro="" textlink="">
      <xdr:nvSpPr>
        <xdr:cNvPr id="612" name="テキスト ボックス 611"/>
        <xdr:cNvSpPr txBox="1"/>
      </xdr:nvSpPr>
      <xdr:spPr>
        <a:xfrm>
          <a:off x="13436111" y="99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153651</xdr:rowOff>
    </xdr:from>
    <xdr:to>
      <xdr:col>18</xdr:col>
      <xdr:colOff>492125</xdr:colOff>
      <xdr:row>58</xdr:row>
      <xdr:rowOff>83801</xdr:rowOff>
    </xdr:to>
    <xdr:sp macro="" textlink="">
      <xdr:nvSpPr>
        <xdr:cNvPr id="613" name="円/楕円 612"/>
        <xdr:cNvSpPr/>
      </xdr:nvSpPr>
      <xdr:spPr>
        <a:xfrm>
          <a:off x="12763500" y="9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74928</xdr:rowOff>
    </xdr:from>
    <xdr:ext cx="534377" cy="259045"/>
    <xdr:sp macro="" textlink="">
      <xdr:nvSpPr>
        <xdr:cNvPr id="614" name="テキスト ボックス 613"/>
        <xdr:cNvSpPr txBox="1"/>
      </xdr:nvSpPr>
      <xdr:spPr>
        <a:xfrm>
          <a:off x="12547111" y="10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37013</xdr:rowOff>
    </xdr:from>
    <xdr:to>
      <xdr:col>23</xdr:col>
      <xdr:colOff>517525</xdr:colOff>
      <xdr:row>79</xdr:row>
      <xdr:rowOff>44199</xdr:rowOff>
    </xdr:to>
    <xdr:cxnSp macro="">
      <xdr:nvCxnSpPr>
        <xdr:cNvPr id="643" name="直線コネクタ 642"/>
        <xdr:cNvCxnSpPr/>
      </xdr:nvCxnSpPr>
      <xdr:spPr>
        <a:xfrm>
          <a:off x="15481300" y="13581563"/>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37013</xdr:rowOff>
    </xdr:from>
    <xdr:to>
      <xdr:col>22</xdr:col>
      <xdr:colOff>365125</xdr:colOff>
      <xdr:row>79</xdr:row>
      <xdr:rowOff>43828</xdr:rowOff>
    </xdr:to>
    <xdr:cxnSp macro="">
      <xdr:nvCxnSpPr>
        <xdr:cNvPr id="646" name="直線コネクタ 645"/>
        <xdr:cNvCxnSpPr/>
      </xdr:nvCxnSpPr>
      <xdr:spPr>
        <a:xfrm flipV="1">
          <a:off x="14592300" y="13581563"/>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155674</xdr:rowOff>
    </xdr:from>
    <xdr:to>
      <xdr:col>22</xdr:col>
      <xdr:colOff>415925</xdr:colOff>
      <xdr:row>79</xdr:row>
      <xdr:rowOff>85824</xdr:rowOff>
    </xdr:to>
    <xdr:sp macro="" textlink="">
      <xdr:nvSpPr>
        <xdr:cNvPr id="647" name="フローチャート : 判断 646"/>
        <xdr:cNvSpPr/>
      </xdr:nvSpPr>
      <xdr:spPr>
        <a:xfrm>
          <a:off x="15430500" y="135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102351</xdr:rowOff>
    </xdr:from>
    <xdr:ext cx="469744" cy="259045"/>
    <xdr:sp macro="" textlink="">
      <xdr:nvSpPr>
        <xdr:cNvPr id="648" name="テキスト ボックス 647"/>
        <xdr:cNvSpPr txBox="1"/>
      </xdr:nvSpPr>
      <xdr:spPr>
        <a:xfrm>
          <a:off x="15246427" y="13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43828</xdr:rowOff>
    </xdr:from>
    <xdr:to>
      <xdr:col>21</xdr:col>
      <xdr:colOff>161925</xdr:colOff>
      <xdr:row>79</xdr:row>
      <xdr:rowOff>44450</xdr:rowOff>
    </xdr:to>
    <xdr:cxnSp macro="">
      <xdr:nvCxnSpPr>
        <xdr:cNvPr id="649" name="直線コネクタ 648"/>
        <xdr:cNvCxnSpPr/>
      </xdr:nvCxnSpPr>
      <xdr:spPr>
        <a:xfrm flipV="1">
          <a:off x="13703300" y="13588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43300</xdr:rowOff>
    </xdr:from>
    <xdr:to>
      <xdr:col>19</xdr:col>
      <xdr:colOff>644525</xdr:colOff>
      <xdr:row>79</xdr:row>
      <xdr:rowOff>44450</xdr:rowOff>
    </xdr:to>
    <xdr:cxnSp macro="">
      <xdr:nvCxnSpPr>
        <xdr:cNvPr id="652" name="直線コネクタ 651"/>
        <xdr:cNvCxnSpPr/>
      </xdr:nvCxnSpPr>
      <xdr:spPr>
        <a:xfrm>
          <a:off x="12814300" y="1358785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164849</xdr:rowOff>
    </xdr:from>
    <xdr:to>
      <xdr:col>23</xdr:col>
      <xdr:colOff>568325</xdr:colOff>
      <xdr:row>79</xdr:row>
      <xdr:rowOff>94999</xdr:rowOff>
    </xdr:to>
    <xdr:sp macro="" textlink="">
      <xdr:nvSpPr>
        <xdr:cNvPr id="662" name="円/楕円 661"/>
        <xdr:cNvSpPr/>
      </xdr:nvSpPr>
      <xdr:spPr>
        <a:xfrm>
          <a:off x="162687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13932" cy="259045"/>
    <xdr:sp macro="" textlink="">
      <xdr:nvSpPr>
        <xdr:cNvPr id="663" name="災害復旧費該当値テキスト"/>
        <xdr:cNvSpPr txBox="1"/>
      </xdr:nvSpPr>
      <xdr:spPr>
        <a:xfrm>
          <a:off x="16370300" y="13509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157663</xdr:rowOff>
    </xdr:from>
    <xdr:to>
      <xdr:col>22</xdr:col>
      <xdr:colOff>415925</xdr:colOff>
      <xdr:row>79</xdr:row>
      <xdr:rowOff>87813</xdr:rowOff>
    </xdr:to>
    <xdr:sp macro="" textlink="">
      <xdr:nvSpPr>
        <xdr:cNvPr id="664" name="円/楕円 663"/>
        <xdr:cNvSpPr/>
      </xdr:nvSpPr>
      <xdr:spPr>
        <a:xfrm>
          <a:off x="15430500" y="135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78940</xdr:rowOff>
    </xdr:from>
    <xdr:ext cx="469744" cy="259045"/>
    <xdr:sp macro="" textlink="">
      <xdr:nvSpPr>
        <xdr:cNvPr id="665" name="テキスト ボックス 664"/>
        <xdr:cNvSpPr txBox="1"/>
      </xdr:nvSpPr>
      <xdr:spPr>
        <a:xfrm>
          <a:off x="15246427" y="136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164478</xdr:rowOff>
    </xdr:from>
    <xdr:to>
      <xdr:col>21</xdr:col>
      <xdr:colOff>212725</xdr:colOff>
      <xdr:row>79</xdr:row>
      <xdr:rowOff>94628</xdr:rowOff>
    </xdr:to>
    <xdr:sp macro="" textlink="">
      <xdr:nvSpPr>
        <xdr:cNvPr id="666" name="円/楕円 665"/>
        <xdr:cNvSpPr/>
      </xdr:nvSpPr>
      <xdr:spPr>
        <a:xfrm>
          <a:off x="14541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85755</xdr:rowOff>
    </xdr:from>
    <xdr:ext cx="378565" cy="259045"/>
    <xdr:sp macro="" textlink="">
      <xdr:nvSpPr>
        <xdr:cNvPr id="667" name="テキスト ボックス 666"/>
        <xdr:cNvSpPr txBox="1"/>
      </xdr:nvSpPr>
      <xdr:spPr>
        <a:xfrm>
          <a:off x="14403017" y="1363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163950</xdr:rowOff>
    </xdr:from>
    <xdr:to>
      <xdr:col>18</xdr:col>
      <xdr:colOff>492125</xdr:colOff>
      <xdr:row>79</xdr:row>
      <xdr:rowOff>94100</xdr:rowOff>
    </xdr:to>
    <xdr:sp macro="" textlink="">
      <xdr:nvSpPr>
        <xdr:cNvPr id="670" name="円/楕円 669"/>
        <xdr:cNvSpPr/>
      </xdr:nvSpPr>
      <xdr:spPr>
        <a:xfrm>
          <a:off x="12763500" y="13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85227</xdr:rowOff>
    </xdr:from>
    <xdr:ext cx="378565" cy="259045"/>
    <xdr:sp macro="" textlink="">
      <xdr:nvSpPr>
        <xdr:cNvPr id="671" name="テキスト ボックス 670"/>
        <xdr:cNvSpPr txBox="1"/>
      </xdr:nvSpPr>
      <xdr:spPr>
        <a:xfrm>
          <a:off x="12625017" y="1362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45779</xdr:rowOff>
    </xdr:from>
    <xdr:to>
      <xdr:col>23</xdr:col>
      <xdr:colOff>517525</xdr:colOff>
      <xdr:row>97</xdr:row>
      <xdr:rowOff>51122</xdr:rowOff>
    </xdr:to>
    <xdr:cxnSp macro="">
      <xdr:nvCxnSpPr>
        <xdr:cNvPr id="702" name="直線コネクタ 701"/>
        <xdr:cNvCxnSpPr/>
      </xdr:nvCxnSpPr>
      <xdr:spPr>
        <a:xfrm>
          <a:off x="15481300" y="16676429"/>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24583</xdr:rowOff>
    </xdr:from>
    <xdr:to>
      <xdr:col>22</xdr:col>
      <xdr:colOff>365125</xdr:colOff>
      <xdr:row>97</xdr:row>
      <xdr:rowOff>45779</xdr:rowOff>
    </xdr:to>
    <xdr:cxnSp macro="">
      <xdr:nvCxnSpPr>
        <xdr:cNvPr id="705" name="直線コネクタ 704"/>
        <xdr:cNvCxnSpPr/>
      </xdr:nvCxnSpPr>
      <xdr:spPr>
        <a:xfrm>
          <a:off x="14592300" y="16655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13963</xdr:rowOff>
    </xdr:from>
    <xdr:to>
      <xdr:col>22</xdr:col>
      <xdr:colOff>415925</xdr:colOff>
      <xdr:row>95</xdr:row>
      <xdr:rowOff>115563</xdr:rowOff>
    </xdr:to>
    <xdr:sp macro="" textlink="">
      <xdr:nvSpPr>
        <xdr:cNvPr id="706" name="フローチャート : 判断 705"/>
        <xdr:cNvSpPr/>
      </xdr:nvSpPr>
      <xdr:spPr>
        <a:xfrm>
          <a:off x="15430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132090</xdr:rowOff>
    </xdr:from>
    <xdr:ext cx="534377" cy="259045"/>
    <xdr:sp macro="" textlink="">
      <xdr:nvSpPr>
        <xdr:cNvPr id="707" name="テキスト ボックス 706"/>
        <xdr:cNvSpPr txBox="1"/>
      </xdr:nvSpPr>
      <xdr:spPr>
        <a:xfrm>
          <a:off x="15214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23048</xdr:rowOff>
    </xdr:from>
    <xdr:to>
      <xdr:col>21</xdr:col>
      <xdr:colOff>161925</xdr:colOff>
      <xdr:row>97</xdr:row>
      <xdr:rowOff>24583</xdr:rowOff>
    </xdr:to>
    <xdr:cxnSp macro="">
      <xdr:nvCxnSpPr>
        <xdr:cNvPr id="708" name="直線コネクタ 707"/>
        <xdr:cNvCxnSpPr/>
      </xdr:nvCxnSpPr>
      <xdr:spPr>
        <a:xfrm>
          <a:off x="13703300" y="16653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15658</xdr:rowOff>
    </xdr:from>
    <xdr:to>
      <xdr:col>19</xdr:col>
      <xdr:colOff>644525</xdr:colOff>
      <xdr:row>97</xdr:row>
      <xdr:rowOff>23048</xdr:rowOff>
    </xdr:to>
    <xdr:cxnSp macro="">
      <xdr:nvCxnSpPr>
        <xdr:cNvPr id="711" name="直線コネクタ 710"/>
        <xdr:cNvCxnSpPr/>
      </xdr:nvCxnSpPr>
      <xdr:spPr>
        <a:xfrm>
          <a:off x="12814300" y="1664630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322</xdr:rowOff>
    </xdr:from>
    <xdr:to>
      <xdr:col>23</xdr:col>
      <xdr:colOff>568325</xdr:colOff>
      <xdr:row>97</xdr:row>
      <xdr:rowOff>101922</xdr:rowOff>
    </xdr:to>
    <xdr:sp macro="" textlink="">
      <xdr:nvSpPr>
        <xdr:cNvPr id="721" name="円/楕円 720"/>
        <xdr:cNvSpPr/>
      </xdr:nvSpPr>
      <xdr:spPr>
        <a:xfrm>
          <a:off x="16268700" y="166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150199</xdr:rowOff>
    </xdr:from>
    <xdr:ext cx="534377" cy="259045"/>
    <xdr:sp macro="" textlink="">
      <xdr:nvSpPr>
        <xdr:cNvPr id="722" name="公債費該当値テキスト"/>
        <xdr:cNvSpPr txBox="1"/>
      </xdr:nvSpPr>
      <xdr:spPr>
        <a:xfrm>
          <a:off x="16370300" y="166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166429</xdr:rowOff>
    </xdr:from>
    <xdr:to>
      <xdr:col>22</xdr:col>
      <xdr:colOff>415925</xdr:colOff>
      <xdr:row>97</xdr:row>
      <xdr:rowOff>96579</xdr:rowOff>
    </xdr:to>
    <xdr:sp macro="" textlink="">
      <xdr:nvSpPr>
        <xdr:cNvPr id="723" name="円/楕円 722"/>
        <xdr:cNvSpPr/>
      </xdr:nvSpPr>
      <xdr:spPr>
        <a:xfrm>
          <a:off x="15430500" y="16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87706</xdr:rowOff>
    </xdr:from>
    <xdr:ext cx="534377" cy="259045"/>
    <xdr:sp macro="" textlink="">
      <xdr:nvSpPr>
        <xdr:cNvPr id="724" name="テキスト ボックス 723"/>
        <xdr:cNvSpPr txBox="1"/>
      </xdr:nvSpPr>
      <xdr:spPr>
        <a:xfrm>
          <a:off x="15214111" y="16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145233</xdr:rowOff>
    </xdr:from>
    <xdr:to>
      <xdr:col>21</xdr:col>
      <xdr:colOff>212725</xdr:colOff>
      <xdr:row>97</xdr:row>
      <xdr:rowOff>75383</xdr:rowOff>
    </xdr:to>
    <xdr:sp macro="" textlink="">
      <xdr:nvSpPr>
        <xdr:cNvPr id="725" name="円/楕円 724"/>
        <xdr:cNvSpPr/>
      </xdr:nvSpPr>
      <xdr:spPr>
        <a:xfrm>
          <a:off x="14541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66510</xdr:rowOff>
    </xdr:from>
    <xdr:ext cx="534377" cy="259045"/>
    <xdr:sp macro="" textlink="">
      <xdr:nvSpPr>
        <xdr:cNvPr id="726" name="テキスト ボックス 725"/>
        <xdr:cNvSpPr txBox="1"/>
      </xdr:nvSpPr>
      <xdr:spPr>
        <a:xfrm>
          <a:off x="14325111" y="166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143698</xdr:rowOff>
    </xdr:from>
    <xdr:to>
      <xdr:col>20</xdr:col>
      <xdr:colOff>9525</xdr:colOff>
      <xdr:row>97</xdr:row>
      <xdr:rowOff>73848</xdr:rowOff>
    </xdr:to>
    <xdr:sp macro="" textlink="">
      <xdr:nvSpPr>
        <xdr:cNvPr id="727" name="円/楕円 726"/>
        <xdr:cNvSpPr/>
      </xdr:nvSpPr>
      <xdr:spPr>
        <a:xfrm>
          <a:off x="13652500" y="166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64975</xdr:rowOff>
    </xdr:from>
    <xdr:ext cx="534377" cy="259045"/>
    <xdr:sp macro="" textlink="">
      <xdr:nvSpPr>
        <xdr:cNvPr id="728" name="テキスト ボックス 727"/>
        <xdr:cNvSpPr txBox="1"/>
      </xdr:nvSpPr>
      <xdr:spPr>
        <a:xfrm>
          <a:off x="13436111" y="166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136308</xdr:rowOff>
    </xdr:from>
    <xdr:to>
      <xdr:col>18</xdr:col>
      <xdr:colOff>492125</xdr:colOff>
      <xdr:row>97</xdr:row>
      <xdr:rowOff>66458</xdr:rowOff>
    </xdr:to>
    <xdr:sp macro="" textlink="">
      <xdr:nvSpPr>
        <xdr:cNvPr id="729" name="円/楕円 728"/>
        <xdr:cNvSpPr/>
      </xdr:nvSpPr>
      <xdr:spPr>
        <a:xfrm>
          <a:off x="12763500" y="165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57585</xdr:rowOff>
    </xdr:from>
    <xdr:ext cx="534377" cy="259045"/>
    <xdr:sp macro="" textlink="">
      <xdr:nvSpPr>
        <xdr:cNvPr id="730" name="テキスト ボックス 729"/>
        <xdr:cNvSpPr txBox="1"/>
      </xdr:nvSpPr>
      <xdr:spPr>
        <a:xfrm>
          <a:off x="12547111" y="166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160528</xdr:rowOff>
    </xdr:from>
    <xdr:to>
      <xdr:col>31</xdr:col>
      <xdr:colOff>85725</xdr:colOff>
      <xdr:row>39</xdr:row>
      <xdr:rowOff>90678</xdr:rowOff>
    </xdr:to>
    <xdr:sp macro="" textlink="">
      <xdr:nvSpPr>
        <xdr:cNvPr id="763" name="フローチャート : 判断 762"/>
        <xdr:cNvSpPr/>
      </xdr:nvSpPr>
      <xdr:spPr>
        <a:xfrm>
          <a:off x="21272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107205</xdr:rowOff>
    </xdr:from>
    <xdr:ext cx="313932" cy="259045"/>
    <xdr:sp macro="" textlink="">
      <xdr:nvSpPr>
        <xdr:cNvPr id="764" name="テキスト ボックス 763"/>
        <xdr:cNvSpPr txBox="1"/>
      </xdr:nvSpPr>
      <xdr:spPr>
        <a:xfrm>
          <a:off x="21166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歳出決算総額における住民一人当たりコスト</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千円の内訳を目的別で見てみると、民生費に係るコストが</a:t>
          </a:r>
          <a:r>
            <a:rPr kumimoji="1" lang="en-US" altLang="ja-JP" sz="1100">
              <a:solidFill>
                <a:schemeClr val="dk1"/>
              </a:solidFill>
              <a:effectLst/>
              <a:latin typeface="+mn-lt"/>
              <a:ea typeface="+mn-ea"/>
              <a:cs typeface="+mn-cs"/>
            </a:rPr>
            <a:t>147,248</a:t>
          </a:r>
          <a:r>
            <a:rPr kumimoji="1" lang="ja-JP" altLang="ja-JP" sz="1100">
              <a:solidFill>
                <a:schemeClr val="dk1"/>
              </a:solidFill>
              <a:effectLst/>
              <a:latin typeface="+mn-lt"/>
              <a:ea typeface="+mn-ea"/>
              <a:cs typeface="+mn-cs"/>
            </a:rPr>
            <a:t>円と最も大きく、歳出総額の</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を超える</a:t>
          </a:r>
          <a:r>
            <a:rPr kumimoji="1" lang="ja-JP" altLang="ja-JP" sz="1100">
              <a:solidFill>
                <a:schemeClr val="dk1"/>
              </a:solidFill>
              <a:effectLst/>
              <a:latin typeface="+mn-lt"/>
              <a:ea typeface="+mn-ea"/>
              <a:cs typeface="+mn-cs"/>
            </a:rPr>
            <a:t>割合を占めている。</a:t>
          </a:r>
          <a:r>
            <a:rPr kumimoji="1" lang="ja-JP" altLang="en-US" sz="1100">
              <a:solidFill>
                <a:schemeClr val="dk1"/>
              </a:solidFill>
              <a:effectLst/>
              <a:latin typeface="+mn-lt"/>
              <a:ea typeface="+mn-ea"/>
              <a:cs typeface="+mn-cs"/>
            </a:rPr>
            <a:t>増加要因としては、生活保護費が減少している一方、城の湯温泉センター改修事業や、介護保険施設等整備補助事業等のハード事業が多額であったことによる。</a:t>
          </a:r>
          <a:r>
            <a:rPr kumimoji="1" lang="ja-JP" altLang="ja-JP" sz="1100">
              <a:solidFill>
                <a:schemeClr val="dk1"/>
              </a:solidFill>
              <a:effectLst/>
              <a:latin typeface="+mn-lt"/>
              <a:ea typeface="+mn-ea"/>
              <a:cs typeface="+mn-cs"/>
            </a:rPr>
            <a:t>次いで大きなコストは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費に係るコストで</a:t>
          </a:r>
          <a:r>
            <a:rPr kumimoji="1" lang="en-US" altLang="ja-JP" sz="1100">
              <a:solidFill>
                <a:schemeClr val="dk1"/>
              </a:solidFill>
              <a:effectLst/>
              <a:latin typeface="+mn-lt"/>
              <a:ea typeface="+mn-ea"/>
              <a:cs typeface="+mn-cs"/>
            </a:rPr>
            <a:t>50,185</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ふるさと納税の拡充に伴う</a:t>
          </a:r>
          <a:r>
            <a:rPr kumimoji="1" lang="ja-JP" altLang="ja-JP" sz="1100">
              <a:solidFill>
                <a:schemeClr val="dk1"/>
              </a:solidFill>
              <a:effectLst/>
              <a:latin typeface="+mn-lt"/>
              <a:ea typeface="+mn-ea"/>
              <a:cs typeface="+mn-cs"/>
            </a:rPr>
            <a:t>経費（寄附金積立金、返礼報償費）</a:t>
          </a:r>
          <a:r>
            <a:rPr kumimoji="1" lang="ja-JP" altLang="en-US" sz="1100">
              <a:solidFill>
                <a:schemeClr val="dk1"/>
              </a:solidFill>
              <a:effectLst/>
              <a:latin typeface="+mn-lt"/>
              <a:ea typeface="+mn-ea"/>
              <a:cs typeface="+mn-cs"/>
            </a:rPr>
            <a:t>増が主な要因である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土木費に</a:t>
          </a:r>
          <a:r>
            <a:rPr kumimoji="1" lang="ja-JP" altLang="en-US" sz="1100">
              <a:solidFill>
                <a:schemeClr val="dk1"/>
              </a:solidFill>
              <a:effectLst/>
              <a:latin typeface="+mn-lt"/>
              <a:ea typeface="+mn-ea"/>
              <a:cs typeface="+mn-cs"/>
            </a:rPr>
            <a:t>ついては、片岡地区市街地整備事業がひと段落したことから、一人当たり</a:t>
          </a:r>
          <a:r>
            <a:rPr kumimoji="1" lang="en-US" altLang="ja-JP" sz="1100">
              <a:solidFill>
                <a:schemeClr val="dk1"/>
              </a:solidFill>
              <a:effectLst/>
              <a:latin typeface="+mn-lt"/>
              <a:ea typeface="+mn-ea"/>
              <a:cs typeface="+mn-cs"/>
            </a:rPr>
            <a:t>38,728</a:t>
          </a:r>
          <a:r>
            <a:rPr kumimoji="1" lang="ja-JP" altLang="en-US" sz="1100">
              <a:solidFill>
                <a:schemeClr val="dk1"/>
              </a:solidFill>
              <a:effectLst/>
              <a:latin typeface="+mn-lt"/>
              <a:ea typeface="+mn-ea"/>
              <a:cs typeface="+mn-cs"/>
            </a:rPr>
            <a:t>円と大幅な減となっている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土木費に</a:t>
          </a:r>
          <a:r>
            <a:rPr kumimoji="1" lang="ja-JP" altLang="ja-JP" sz="1100">
              <a:solidFill>
                <a:schemeClr val="dk1"/>
              </a:solidFill>
              <a:effectLst/>
              <a:latin typeface="+mn-lt"/>
              <a:ea typeface="+mn-ea"/>
              <a:cs typeface="+mn-cs"/>
            </a:rPr>
            <a:t>次いで大きな割合となったのは、教育費に係るコストであった。Ｈ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37,685</a:t>
          </a:r>
          <a:r>
            <a:rPr kumimoji="1" lang="ja-JP" altLang="ja-JP" sz="1100">
              <a:solidFill>
                <a:schemeClr val="dk1"/>
              </a:solidFill>
              <a:effectLst/>
              <a:latin typeface="+mn-lt"/>
              <a:ea typeface="+mn-ea"/>
              <a:cs typeface="+mn-cs"/>
            </a:rPr>
            <a:t>円となり昨年度に比べ</a:t>
          </a:r>
          <a:r>
            <a:rPr kumimoji="1" lang="ja-JP" altLang="en-US" sz="1100">
              <a:solidFill>
                <a:schemeClr val="dk1"/>
              </a:solidFill>
              <a:effectLst/>
              <a:latin typeface="+mn-lt"/>
              <a:ea typeface="+mn-ea"/>
              <a:cs typeface="+mn-cs"/>
            </a:rPr>
            <a:t>減少したが、地域コミュニティ推進事業補助費の増などにより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番目のコストとなっている。公債費については、起債の抑制等により引き続き減少傾向を維持している。議会費に関しては、議員共済負担金の減により一人当たり</a:t>
          </a:r>
          <a:r>
            <a:rPr kumimoji="1" lang="en-US" altLang="ja-JP" sz="1100">
              <a:solidFill>
                <a:schemeClr val="dk1"/>
              </a:solidFill>
              <a:effectLst/>
              <a:latin typeface="+mn-lt"/>
              <a:ea typeface="+mn-ea"/>
              <a:cs typeface="+mn-cs"/>
            </a:rPr>
            <a:t>4,591</a:t>
          </a:r>
          <a:r>
            <a:rPr kumimoji="1" lang="ja-JP" altLang="en-US" sz="1100">
              <a:solidFill>
                <a:schemeClr val="dk1"/>
              </a:solidFill>
              <a:effectLst/>
              <a:latin typeface="+mn-lt"/>
              <a:ea typeface="+mn-ea"/>
              <a:cs typeface="+mn-cs"/>
            </a:rPr>
            <a:t>円と減少した。</a:t>
          </a:r>
          <a:r>
            <a:rPr kumimoji="1" lang="ja-JP" altLang="ja-JP" sz="1100">
              <a:solidFill>
                <a:schemeClr val="dk1"/>
              </a:solidFill>
              <a:effectLst/>
              <a:latin typeface="+mn-lt"/>
              <a:ea typeface="+mn-ea"/>
              <a:cs typeface="+mn-cs"/>
            </a:rPr>
            <a:t>災害復旧費に関しては、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年度において大きな災害が少なかったことにより大幅に減少した</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実質収支額は増となったものの、実質</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は赤字</a:t>
          </a:r>
          <a:r>
            <a:rPr kumimoji="1" lang="ja-JP" altLang="ja-JP" sz="1100">
              <a:solidFill>
                <a:schemeClr val="dk1"/>
              </a:solidFill>
              <a:effectLst/>
              <a:latin typeface="+mn-lt"/>
              <a:ea typeface="+mn-ea"/>
              <a:cs typeface="+mn-cs"/>
            </a:rPr>
            <a:t>となった。財政調整基金</a:t>
          </a:r>
          <a:r>
            <a:rPr kumimoji="1" lang="ja-JP" altLang="en-US" sz="1100">
              <a:solidFill>
                <a:schemeClr val="dk1"/>
              </a:solidFill>
              <a:effectLst/>
              <a:latin typeface="+mn-lt"/>
              <a:ea typeface="+mn-ea"/>
              <a:cs typeface="+mn-cs"/>
            </a:rPr>
            <a:t>の残高は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震災復興特別交付税の過年度過大交付分の返還や、本年度歳出超過分を充当したため、減となった。</a:t>
          </a:r>
          <a:r>
            <a:rPr kumimoji="1" lang="ja-JP" altLang="ja-JP" sz="1100">
              <a:solidFill>
                <a:schemeClr val="dk1"/>
              </a:solidFill>
              <a:effectLst/>
              <a:latin typeface="+mn-lt"/>
              <a:ea typeface="+mn-ea"/>
              <a:cs typeface="+mn-cs"/>
            </a:rPr>
            <a:t>今後増え続けるであろう財政需要に対しては、特定目的基金等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有効活用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、財政調整基金残高の確保及び健全な財政運営に努める。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昨年度に引き続き、全ての会計において黒字決算となった。</a:t>
          </a:r>
          <a:endParaRPr lang="ja-JP" altLang="ja-JP" sz="1400">
            <a:effectLst/>
          </a:endParaRPr>
        </a:p>
        <a:p>
          <a:r>
            <a:rPr kumimoji="1" lang="ja-JP" altLang="ja-JP" sz="1100">
              <a:solidFill>
                <a:schemeClr val="dk1"/>
              </a:solidFill>
              <a:effectLst/>
              <a:latin typeface="+mn-lt"/>
              <a:ea typeface="+mn-ea"/>
              <a:cs typeface="+mn-cs"/>
            </a:rPr>
            <a:t>水道事業会計については、一般会計からの繰入金に依存することなく経営することができている。</a:t>
          </a:r>
          <a:endParaRPr lang="ja-JP" altLang="ja-JP" sz="1400">
            <a:effectLst/>
          </a:endParaRPr>
        </a:p>
        <a:p>
          <a:r>
            <a:rPr kumimoji="1" lang="ja-JP" altLang="ja-JP" sz="1100">
              <a:solidFill>
                <a:schemeClr val="dk1"/>
              </a:solidFill>
              <a:effectLst/>
              <a:latin typeface="+mn-lt"/>
              <a:ea typeface="+mn-ea"/>
              <a:cs typeface="+mn-cs"/>
            </a:rPr>
            <a:t>それぞれ実質収支額の大きいものを見ていくと、一般会計が約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万円、水道事業会計が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7,700</a:t>
          </a:r>
          <a:r>
            <a:rPr kumimoji="1" lang="ja-JP" altLang="ja-JP" sz="1100">
              <a:solidFill>
                <a:schemeClr val="dk1"/>
              </a:solidFill>
              <a:effectLst/>
              <a:latin typeface="+mn-lt"/>
              <a:ea typeface="+mn-ea"/>
              <a:cs typeface="+mn-cs"/>
            </a:rPr>
            <a:t>万円、国民健康保険特別会計が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万円、介護保険特別会計が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万円等といずれも大幅な黒字決算となっており、連結実質黒字額は増加となっている。</a:t>
          </a:r>
          <a:endParaRPr lang="ja-JP" altLang="ja-JP" sz="1400">
            <a:effectLst/>
          </a:endParaRPr>
        </a:p>
        <a:p>
          <a:r>
            <a:rPr kumimoji="1" lang="ja-JP" altLang="ja-JP" sz="1100">
              <a:solidFill>
                <a:schemeClr val="dk1"/>
              </a:solidFill>
              <a:effectLst/>
              <a:latin typeface="+mn-lt"/>
              <a:ea typeface="+mn-ea"/>
              <a:cs typeface="+mn-cs"/>
            </a:rPr>
            <a:t>その他の会計（黒字）には、木幡宅地造成事業特別会計が含まれるが、本会計は事業の完了に向け、繰上償還を実施しており、実質収支が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なお、一般会計においては、扶助費や医療・保険系特別会計への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金、更新時期を迎えている老朽公共施設への投資的経費への対応等により歳出決算規模の拡大が予想されるため、実質黒字額の減少が危惧されるところである。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25285;&#24403;/&#26494;&#26412;/D/600%20&#12381;&#12398;&#20182;&#35519;&#26619;/H29/H300323&#12304;&#30476;&#24066;&#30010;&#26449;&#35506;&#12305;&#24179;&#25104;28&#24180;&#24230;&#36001;&#25919;&#29366;&#27841;&#36039;&#26009;&#38598;&#12398;&#36861;&#21152;&#20998;&#12480;&#12454;&#12531;&#12525;&#12540;&#12489;&#38283;&#22987;&#12395;&#12388;&#12356;&#12390;/&#12480;&#12454;&#12531;&#12525;&#12540;&#12489;&#12501;&#12449;&#12452;&#12523;/&#12304;&#36001;&#25919;&#29366;&#27841;&#36039;&#26009;&#38598;&#12305;_092118_&#30690;&#2649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60.4</v>
          </cell>
        </row>
        <row r="53">
          <cell r="N53">
            <v>59</v>
          </cell>
        </row>
        <row r="55">
          <cell r="G55" t="str">
            <v>類似団体内平均値</v>
          </cell>
          <cell r="N55">
            <v>32.799999999999997</v>
          </cell>
        </row>
        <row r="57">
          <cell r="N57">
            <v>58.4</v>
          </cell>
        </row>
        <row r="72">
          <cell r="K72" t="str">
            <v>H24</v>
          </cell>
          <cell r="L72" t="str">
            <v>H25</v>
          </cell>
          <cell r="M72" t="str">
            <v>H26</v>
          </cell>
          <cell r="N72" t="str">
            <v>H27</v>
          </cell>
          <cell r="O72" t="str">
            <v>H28</v>
          </cell>
        </row>
        <row r="73">
          <cell r="G73" t="str">
            <v>当該団体値</v>
          </cell>
          <cell r="K73">
            <v>69.900000000000006</v>
          </cell>
          <cell r="L73">
            <v>67</v>
          </cell>
          <cell r="M73">
            <v>65.599999999999994</v>
          </cell>
          <cell r="N73">
            <v>60.4</v>
          </cell>
          <cell r="O73">
            <v>52.1</v>
          </cell>
        </row>
        <row r="75">
          <cell r="K75">
            <v>12.3</v>
          </cell>
          <cell r="L75">
            <v>12.2</v>
          </cell>
          <cell r="M75">
            <v>11.8</v>
          </cell>
          <cell r="N75">
            <v>11</v>
          </cell>
          <cell r="O75">
            <v>10.4</v>
          </cell>
        </row>
        <row r="77">
          <cell r="G77" t="str">
            <v>類似団体内平均値</v>
          </cell>
          <cell r="K77">
            <v>64.599999999999994</v>
          </cell>
          <cell r="L77">
            <v>52.8</v>
          </cell>
          <cell r="M77">
            <v>48.6</v>
          </cell>
          <cell r="N77">
            <v>32.799999999999997</v>
          </cell>
          <cell r="O77">
            <v>52.3</v>
          </cell>
        </row>
        <row r="79">
          <cell r="K79">
            <v>12.4</v>
          </cell>
          <cell r="L79">
            <v>11.5</v>
          </cell>
          <cell r="M79">
            <v>10.4</v>
          </cell>
          <cell r="N79">
            <v>9.5</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13569399</v>
      </c>
      <c r="BO4" s="351"/>
      <c r="BP4" s="351"/>
      <c r="BQ4" s="351"/>
      <c r="BR4" s="351"/>
      <c r="BS4" s="351"/>
      <c r="BT4" s="351"/>
      <c r="BU4" s="352"/>
      <c r="BV4" s="350">
        <v>13487047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10.9</v>
      </c>
      <c r="CU4" s="357"/>
      <c r="CV4" s="357"/>
      <c r="CW4" s="357"/>
      <c r="CX4" s="357"/>
      <c r="CY4" s="357"/>
      <c r="CZ4" s="357"/>
      <c r="DA4" s="358"/>
      <c r="DB4" s="356">
        <v>8.8000000000000007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12722932</v>
      </c>
      <c r="BO5" s="388"/>
      <c r="BP5" s="388"/>
      <c r="BQ5" s="388"/>
      <c r="BR5" s="388"/>
      <c r="BS5" s="388"/>
      <c r="BT5" s="388"/>
      <c r="BU5" s="389"/>
      <c r="BV5" s="387">
        <v>12803699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92.2</v>
      </c>
      <c r="CU5" s="385"/>
      <c r="CV5" s="385"/>
      <c r="CW5" s="385"/>
      <c r="CX5" s="385"/>
      <c r="CY5" s="385"/>
      <c r="CZ5" s="385"/>
      <c r="DA5" s="386"/>
      <c r="DB5" s="384">
        <v>89.8</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846467</v>
      </c>
      <c r="BO6" s="388"/>
      <c r="BP6" s="388"/>
      <c r="BQ6" s="388"/>
      <c r="BR6" s="388"/>
      <c r="BS6" s="388"/>
      <c r="BT6" s="388"/>
      <c r="BU6" s="389"/>
      <c r="BV6" s="387">
        <v>683348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98.9</v>
      </c>
      <c r="CU6" s="425"/>
      <c r="CV6" s="425"/>
      <c r="CW6" s="425"/>
      <c r="CX6" s="425"/>
      <c r="CY6" s="425"/>
      <c r="CZ6" s="425"/>
      <c r="DA6" s="426"/>
      <c r="DB6" s="424">
        <v>96.8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9721</v>
      </c>
      <c r="BO7" s="388"/>
      <c r="BP7" s="388"/>
      <c r="BQ7" s="388"/>
      <c r="BR7" s="388"/>
      <c r="BS7" s="388"/>
      <c r="BT7" s="388"/>
      <c r="BU7" s="389"/>
      <c r="BV7" s="387">
        <v>2288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7646715</v>
      </c>
      <c r="CU7" s="388"/>
      <c r="CV7" s="388"/>
      <c r="CW7" s="388"/>
      <c r="CX7" s="388"/>
      <c r="CY7" s="388"/>
      <c r="CZ7" s="388"/>
      <c r="DA7" s="389"/>
      <c r="DB7" s="387">
        <v>7737435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836746</v>
      </c>
      <c r="BO8" s="388"/>
      <c r="BP8" s="388"/>
      <c r="BQ8" s="388"/>
      <c r="BR8" s="388"/>
      <c r="BS8" s="388"/>
      <c r="BT8" s="388"/>
      <c r="BU8" s="389"/>
      <c r="BV8" s="387">
        <v>681060</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0.68</v>
      </c>
      <c r="CU8" s="428"/>
      <c r="CV8" s="428"/>
      <c r="CW8" s="428"/>
      <c r="CX8" s="428"/>
      <c r="CY8" s="428"/>
      <c r="CZ8" s="428"/>
      <c r="DA8" s="429"/>
      <c r="DB8" s="427">
        <v>0.68</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33354</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155686</v>
      </c>
      <c r="BO9" s="388"/>
      <c r="BP9" s="388"/>
      <c r="BQ9" s="388"/>
      <c r="BR9" s="388"/>
      <c r="BS9" s="388"/>
      <c r="BT9" s="388"/>
      <c r="BU9" s="389"/>
      <c r="BV9" s="387">
        <v>151971</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12</v>
      </c>
      <c r="CU9" s="385"/>
      <c r="CV9" s="385"/>
      <c r="CW9" s="385"/>
      <c r="CX9" s="385"/>
      <c r="CY9" s="385"/>
      <c r="CZ9" s="385"/>
      <c r="DA9" s="386"/>
      <c r="DB9" s="384">
        <v>12.6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7"/>
      <c r="N10" s="417"/>
      <c r="O10" s="417"/>
      <c r="P10" s="417"/>
      <c r="Q10" s="418"/>
      <c r="R10" s="438">
        <v>35343</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953</v>
      </c>
      <c r="BO10" s="388"/>
      <c r="BP10" s="388"/>
      <c r="BQ10" s="388"/>
      <c r="BR10" s="388"/>
      <c r="BS10" s="388"/>
      <c r="BT10" s="388"/>
      <c r="BU10" s="389"/>
      <c r="BV10" s="387">
        <v>5653</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33430</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256712</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33144</v>
      </c>
      <c r="S13" s="469"/>
      <c r="T13" s="469"/>
      <c r="U13" s="469"/>
      <c r="V13" s="470"/>
      <c r="W13" s="403" t="s">
        <v>123</v>
      </c>
      <c r="X13" s="404"/>
      <c r="Y13" s="404"/>
      <c r="Z13" s="404"/>
      <c r="AA13" s="404"/>
      <c r="AB13" s="394"/>
      <c r="AC13" s="438">
        <v>1187</v>
      </c>
      <c r="AD13" s="439"/>
      <c r="AE13" s="439"/>
      <c r="AF13" s="439"/>
      <c r="AG13" s="478"/>
      <c r="AH13" s="438">
        <v>1079</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-100073</v>
      </c>
      <c r="BO13" s="388"/>
      <c r="BP13" s="388"/>
      <c r="BQ13" s="388"/>
      <c r="BR13" s="388"/>
      <c r="BS13" s="388"/>
      <c r="BT13" s="388"/>
      <c r="BU13" s="389"/>
      <c r="BV13" s="387">
        <v>157624</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10.4</v>
      </c>
      <c r="CU13" s="385"/>
      <c r="CV13" s="385"/>
      <c r="CW13" s="385"/>
      <c r="CX13" s="385"/>
      <c r="CY13" s="385"/>
      <c r="CZ13" s="385"/>
      <c r="DA13" s="386"/>
      <c r="DB13" s="384">
        <v>11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127</v>
      </c>
      <c r="M14" s="466"/>
      <c r="N14" s="466"/>
      <c r="O14" s="466"/>
      <c r="P14" s="466"/>
      <c r="Q14" s="467"/>
      <c r="R14" s="468">
        <v>33893</v>
      </c>
      <c r="S14" s="469"/>
      <c r="T14" s="469"/>
      <c r="U14" s="469"/>
      <c r="V14" s="470"/>
      <c r="W14" s="377"/>
      <c r="X14" s="378"/>
      <c r="Y14" s="378"/>
      <c r="Z14" s="378"/>
      <c r="AA14" s="378"/>
      <c r="AB14" s="367"/>
      <c r="AC14" s="471">
        <v>7.3</v>
      </c>
      <c r="AD14" s="472"/>
      <c r="AE14" s="472"/>
      <c r="AF14" s="472"/>
      <c r="AG14" s="473"/>
      <c r="AH14" s="471">
        <v>6.5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52.1</v>
      </c>
      <c r="CU14" s="483"/>
      <c r="CV14" s="483"/>
      <c r="CW14" s="483"/>
      <c r="CX14" s="483"/>
      <c r="CY14" s="483"/>
      <c r="CZ14" s="483"/>
      <c r="DA14" s="484"/>
      <c r="DB14" s="482">
        <v>60.4</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33584</v>
      </c>
      <c r="S15" s="469"/>
      <c r="T15" s="469"/>
      <c r="U15" s="469"/>
      <c r="V15" s="470"/>
      <c r="W15" s="403" t="s">
        <v>129</v>
      </c>
      <c r="X15" s="404"/>
      <c r="Y15" s="404"/>
      <c r="Z15" s="404"/>
      <c r="AA15" s="404"/>
      <c r="AB15" s="394"/>
      <c r="AC15" s="438">
        <v>5503</v>
      </c>
      <c r="AD15" s="439"/>
      <c r="AE15" s="439"/>
      <c r="AF15" s="439"/>
      <c r="AG15" s="478"/>
      <c r="AH15" s="438">
        <v>6196</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4111203</v>
      </c>
      <c r="BO15" s="351"/>
      <c r="BP15" s="351"/>
      <c r="BQ15" s="351"/>
      <c r="BR15" s="351"/>
      <c r="BS15" s="351"/>
      <c r="BT15" s="351"/>
      <c r="BU15" s="352"/>
      <c r="BV15" s="350">
        <v>4059300</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33.799999999999997</v>
      </c>
      <c r="AD16" s="472"/>
      <c r="AE16" s="472"/>
      <c r="AF16" s="472"/>
      <c r="AG16" s="473"/>
      <c r="AH16" s="471">
        <v>37.299999999999997</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5996943</v>
      </c>
      <c r="BO16" s="388"/>
      <c r="BP16" s="388"/>
      <c r="BQ16" s="388"/>
      <c r="BR16" s="388"/>
      <c r="BS16" s="388"/>
      <c r="BT16" s="388"/>
      <c r="BU16" s="389"/>
      <c r="BV16" s="387">
        <v>6017631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135</v>
      </c>
      <c r="N17" s="492"/>
      <c r="O17" s="492"/>
      <c r="P17" s="492"/>
      <c r="Q17" s="493"/>
      <c r="R17" s="488" t="s">
        <v>136</v>
      </c>
      <c r="S17" s="489"/>
      <c r="T17" s="489"/>
      <c r="U17" s="489"/>
      <c r="V17" s="490"/>
      <c r="W17" s="403" t="s">
        <v>137</v>
      </c>
      <c r="X17" s="404"/>
      <c r="Y17" s="404"/>
      <c r="Z17" s="404"/>
      <c r="AA17" s="404"/>
      <c r="AB17" s="394"/>
      <c r="AC17" s="438">
        <v>9579</v>
      </c>
      <c r="AD17" s="439"/>
      <c r="AE17" s="439"/>
      <c r="AF17" s="439"/>
      <c r="AG17" s="478"/>
      <c r="AH17" s="438">
        <v>9340</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5238580</v>
      </c>
      <c r="BO17" s="388"/>
      <c r="BP17" s="388"/>
      <c r="BQ17" s="388"/>
      <c r="BR17" s="388"/>
      <c r="BS17" s="388"/>
      <c r="BT17" s="388"/>
      <c r="BU17" s="389"/>
      <c r="BV17" s="387">
        <v>5144705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170.46</v>
      </c>
      <c r="M18" s="500"/>
      <c r="N18" s="500"/>
      <c r="O18" s="500"/>
      <c r="P18" s="500"/>
      <c r="Q18" s="500"/>
      <c r="R18" s="501"/>
      <c r="S18" s="501"/>
      <c r="T18" s="501"/>
      <c r="U18" s="501"/>
      <c r="V18" s="502"/>
      <c r="W18" s="405"/>
      <c r="X18" s="406"/>
      <c r="Y18" s="406"/>
      <c r="Z18" s="406"/>
      <c r="AA18" s="406"/>
      <c r="AB18" s="397"/>
      <c r="AC18" s="503">
        <v>58.9</v>
      </c>
      <c r="AD18" s="504"/>
      <c r="AE18" s="504"/>
      <c r="AF18" s="504"/>
      <c r="AG18" s="505"/>
      <c r="AH18" s="503">
        <v>56.2</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7086623</v>
      </c>
      <c r="BO18" s="388"/>
      <c r="BP18" s="388"/>
      <c r="BQ18" s="388"/>
      <c r="BR18" s="388"/>
      <c r="BS18" s="388"/>
      <c r="BT18" s="388"/>
      <c r="BU18" s="389"/>
      <c r="BV18" s="387">
        <v>7091981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196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9415335</v>
      </c>
      <c r="BO19" s="388"/>
      <c r="BP19" s="388"/>
      <c r="BQ19" s="388"/>
      <c r="BR19" s="388"/>
      <c r="BS19" s="388"/>
      <c r="BT19" s="388"/>
      <c r="BU19" s="389"/>
      <c r="BV19" s="387">
        <v>9129800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12342</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12197864</v>
      </c>
      <c r="BO23" s="388"/>
      <c r="BP23" s="388"/>
      <c r="BQ23" s="388"/>
      <c r="BR23" s="388"/>
      <c r="BS23" s="388"/>
      <c r="BT23" s="388"/>
      <c r="BU23" s="389"/>
      <c r="BV23" s="387">
        <v>12336128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8900</v>
      </c>
      <c r="R24" s="439"/>
      <c r="S24" s="439"/>
      <c r="T24" s="439"/>
      <c r="U24" s="439"/>
      <c r="V24" s="478"/>
      <c r="W24" s="533"/>
      <c r="X24" s="521"/>
      <c r="Y24" s="522"/>
      <c r="Z24" s="437" t="s">
        <v>153</v>
      </c>
      <c r="AA24" s="417"/>
      <c r="AB24" s="417"/>
      <c r="AC24" s="417"/>
      <c r="AD24" s="417"/>
      <c r="AE24" s="417"/>
      <c r="AF24" s="417"/>
      <c r="AG24" s="418"/>
      <c r="AH24" s="438">
        <v>223</v>
      </c>
      <c r="AI24" s="439"/>
      <c r="AJ24" s="439"/>
      <c r="AK24" s="439"/>
      <c r="AL24" s="478"/>
      <c r="AM24" s="438">
        <v>708917</v>
      </c>
      <c r="AN24" s="439"/>
      <c r="AO24" s="439"/>
      <c r="AP24" s="439"/>
      <c r="AQ24" s="439"/>
      <c r="AR24" s="478"/>
      <c r="AS24" s="438">
        <v>3179</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10731843</v>
      </c>
      <c r="BO24" s="388"/>
      <c r="BP24" s="388"/>
      <c r="BQ24" s="388"/>
      <c r="BR24" s="388"/>
      <c r="BS24" s="388"/>
      <c r="BT24" s="388"/>
      <c r="BU24" s="389"/>
      <c r="BV24" s="387">
        <v>10946911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7050</v>
      </c>
      <c r="R25" s="439"/>
      <c r="S25" s="439"/>
      <c r="T25" s="439"/>
      <c r="U25" s="439"/>
      <c r="V25" s="478"/>
      <c r="W25" s="533"/>
      <c r="X25" s="521"/>
      <c r="Y25" s="522"/>
      <c r="Z25" s="437" t="s">
        <v>156</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625792</v>
      </c>
      <c r="BO25" s="351"/>
      <c r="BP25" s="351"/>
      <c r="BQ25" s="351"/>
      <c r="BR25" s="351"/>
      <c r="BS25" s="351"/>
      <c r="BT25" s="351"/>
      <c r="BU25" s="352"/>
      <c r="BV25" s="350">
        <v>611116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6400</v>
      </c>
      <c r="R26" s="439"/>
      <c r="S26" s="439"/>
      <c r="T26" s="439"/>
      <c r="U26" s="439"/>
      <c r="V26" s="478"/>
      <c r="W26" s="533"/>
      <c r="X26" s="521"/>
      <c r="Y26" s="522"/>
      <c r="Z26" s="437" t="s">
        <v>159</v>
      </c>
      <c r="AA26" s="543"/>
      <c r="AB26" s="543"/>
      <c r="AC26" s="543"/>
      <c r="AD26" s="543"/>
      <c r="AE26" s="543"/>
      <c r="AF26" s="543"/>
      <c r="AG26" s="544"/>
      <c r="AH26" s="438">
        <v>24</v>
      </c>
      <c r="AI26" s="439"/>
      <c r="AJ26" s="439"/>
      <c r="AK26" s="439"/>
      <c r="AL26" s="478"/>
      <c r="AM26" s="438">
        <v>73656</v>
      </c>
      <c r="AN26" s="439"/>
      <c r="AO26" s="439"/>
      <c r="AP26" s="439"/>
      <c r="AQ26" s="439"/>
      <c r="AR26" s="478"/>
      <c r="AS26" s="438">
        <v>3069</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4400</v>
      </c>
      <c r="R27" s="439"/>
      <c r="S27" s="439"/>
      <c r="T27" s="439"/>
      <c r="U27" s="439"/>
      <c r="V27" s="478"/>
      <c r="W27" s="533"/>
      <c r="X27" s="521"/>
      <c r="Y27" s="522"/>
      <c r="Z27" s="437" t="s">
        <v>162</v>
      </c>
      <c r="AA27" s="417"/>
      <c r="AB27" s="417"/>
      <c r="AC27" s="417"/>
      <c r="AD27" s="417"/>
      <c r="AE27" s="417"/>
      <c r="AF27" s="417"/>
      <c r="AG27" s="418"/>
      <c r="AH27" s="438">
        <v>4</v>
      </c>
      <c r="AI27" s="439"/>
      <c r="AJ27" s="439"/>
      <c r="AK27" s="439"/>
      <c r="AL27" s="478"/>
      <c r="AM27" s="438">
        <v>14764</v>
      </c>
      <c r="AN27" s="439"/>
      <c r="AO27" s="439"/>
      <c r="AP27" s="439"/>
      <c r="AQ27" s="439"/>
      <c r="AR27" s="478"/>
      <c r="AS27" s="438">
        <v>3691</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278222</v>
      </c>
      <c r="BO27" s="557"/>
      <c r="BP27" s="557"/>
      <c r="BQ27" s="557"/>
      <c r="BR27" s="557"/>
      <c r="BS27" s="557"/>
      <c r="BT27" s="557"/>
      <c r="BU27" s="558"/>
      <c r="BV27" s="556">
        <v>278139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3550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1146275</v>
      </c>
      <c r="BO28" s="351"/>
      <c r="BP28" s="351"/>
      <c r="BQ28" s="351"/>
      <c r="BR28" s="351"/>
      <c r="BS28" s="351"/>
      <c r="BT28" s="351"/>
      <c r="BU28" s="352"/>
      <c r="BV28" s="350">
        <v>1402034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14</v>
      </c>
      <c r="M29" s="439"/>
      <c r="N29" s="439"/>
      <c r="O29" s="439"/>
      <c r="P29" s="478"/>
      <c r="Q29" s="438">
        <v>3250</v>
      </c>
      <c r="R29" s="439"/>
      <c r="S29" s="439"/>
      <c r="T29" s="439"/>
      <c r="U29" s="439"/>
      <c r="V29" s="478"/>
      <c r="W29" s="534"/>
      <c r="X29" s="535"/>
      <c r="Y29" s="536"/>
      <c r="Z29" s="437" t="s">
        <v>169</v>
      </c>
      <c r="AA29" s="417"/>
      <c r="AB29" s="417"/>
      <c r="AC29" s="417"/>
      <c r="AD29" s="417"/>
      <c r="AE29" s="417"/>
      <c r="AF29" s="417"/>
      <c r="AG29" s="418"/>
      <c r="AH29" s="438">
        <v>227</v>
      </c>
      <c r="AI29" s="439"/>
      <c r="AJ29" s="439"/>
      <c r="AK29" s="439"/>
      <c r="AL29" s="478"/>
      <c r="AM29" s="438">
        <v>723681</v>
      </c>
      <c r="AN29" s="439"/>
      <c r="AO29" s="439"/>
      <c r="AP29" s="439"/>
      <c r="AQ29" s="439"/>
      <c r="AR29" s="478"/>
      <c r="AS29" s="438">
        <v>3188</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259275</v>
      </c>
      <c r="BO29" s="388"/>
      <c r="BP29" s="388"/>
      <c r="BQ29" s="388"/>
      <c r="BR29" s="388"/>
      <c r="BS29" s="388"/>
      <c r="BT29" s="388"/>
      <c r="BU29" s="389"/>
      <c r="BV29" s="387">
        <v>259159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898689</v>
      </c>
      <c r="BO30" s="557"/>
      <c r="BP30" s="557"/>
      <c r="BQ30" s="557"/>
      <c r="BR30" s="557"/>
      <c r="BS30" s="557"/>
      <c r="BT30" s="557"/>
      <c r="BU30" s="558"/>
      <c r="BV30" s="556">
        <v>715759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介護保険特別会計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塩谷広域行政組合　一般会計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矢板市農業公社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コリーナ矢板排水処理事業特別会計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国民健康保険特別会計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IF('各会計、関係団体の財政状況及び健全化判断比率'!B33="","",'各会計、関係団体の財政状況及び健全化判断比率'!B33)</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塩谷広域行政組合　塩谷地方ふるさと市町村圏基金特別会計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9</v>
      </c>
      <c r="BF36" s="568"/>
      <c r="BG36" s="569" t="str">
        <f>IF('各会計、関係団体の財政状況及び健全化判断比率'!B34="","",'各会計、関係団体の財政状況及び健全化判断比率'!B34)</f>
        <v>木幡宅地造成事業特別会計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栃木県市町村総合事務組合　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栃木県市町村総合事務組合　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栃木県後期高齢者医療広域連合　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栃木県後期高齢者医療広域連合　後期高齢者医療特別会計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528</v>
      </c>
      <c r="D34" s="1154"/>
      <c r="E34" s="1155"/>
      <c r="F34" s="32">
        <v>4.0999999999999996</v>
      </c>
      <c r="G34" s="33">
        <v>7.35</v>
      </c>
      <c r="H34" s="33">
        <v>6.9</v>
      </c>
      <c r="I34" s="33">
        <v>8.76</v>
      </c>
      <c r="J34" s="34">
        <v>10.92</v>
      </c>
      <c r="K34" s="22"/>
      <c r="L34" s="22"/>
      <c r="M34" s="22"/>
      <c r="N34" s="22"/>
      <c r="O34" s="22"/>
      <c r="P34" s="22"/>
    </row>
    <row r="35" spans="1:16" ht="39" customHeight="1" x14ac:dyDescent="0.15">
      <c r="A35" s="22"/>
      <c r="B35" s="35"/>
      <c r="C35" s="1148" t="s">
        <v>529</v>
      </c>
      <c r="D35" s="1149"/>
      <c r="E35" s="1150"/>
      <c r="F35" s="36">
        <v>3.32</v>
      </c>
      <c r="G35" s="37">
        <v>4.1500000000000004</v>
      </c>
      <c r="H35" s="37">
        <v>4.75</v>
      </c>
      <c r="I35" s="37">
        <v>4.63</v>
      </c>
      <c r="J35" s="38">
        <v>4.93</v>
      </c>
      <c r="K35" s="22"/>
      <c r="L35" s="22"/>
      <c r="M35" s="22"/>
      <c r="N35" s="22"/>
      <c r="O35" s="22"/>
      <c r="P35" s="22"/>
    </row>
    <row r="36" spans="1:16" ht="39" customHeight="1" x14ac:dyDescent="0.15">
      <c r="A36" s="22"/>
      <c r="B36" s="35"/>
      <c r="C36" s="1148" t="s">
        <v>530</v>
      </c>
      <c r="D36" s="1149"/>
      <c r="E36" s="1150"/>
      <c r="F36" s="36">
        <v>2.52</v>
      </c>
      <c r="G36" s="37">
        <v>2.0299999999999998</v>
      </c>
      <c r="H36" s="37">
        <v>2.2999999999999998</v>
      </c>
      <c r="I36" s="37">
        <v>3.37</v>
      </c>
      <c r="J36" s="38">
        <v>2.0699999999999998</v>
      </c>
      <c r="K36" s="22"/>
      <c r="L36" s="22"/>
      <c r="M36" s="22"/>
      <c r="N36" s="22"/>
      <c r="O36" s="22"/>
      <c r="P36" s="22"/>
    </row>
    <row r="37" spans="1:16" ht="39" customHeight="1" x14ac:dyDescent="0.15">
      <c r="A37" s="22"/>
      <c r="B37" s="35"/>
      <c r="C37" s="1148" t="s">
        <v>531</v>
      </c>
      <c r="D37" s="1149"/>
      <c r="E37" s="1150"/>
      <c r="F37" s="36">
        <v>0.65</v>
      </c>
      <c r="G37" s="37">
        <v>0.76</v>
      </c>
      <c r="H37" s="37">
        <v>0.27</v>
      </c>
      <c r="I37" s="37">
        <v>1.69</v>
      </c>
      <c r="J37" s="38">
        <v>1.76</v>
      </c>
      <c r="K37" s="22"/>
      <c r="L37" s="22"/>
      <c r="M37" s="22"/>
      <c r="N37" s="22"/>
      <c r="O37" s="22"/>
      <c r="P37" s="22"/>
    </row>
    <row r="38" spans="1:16" ht="39" customHeight="1" x14ac:dyDescent="0.15">
      <c r="A38" s="22"/>
      <c r="B38" s="35"/>
      <c r="C38" s="1148" t="s">
        <v>532</v>
      </c>
      <c r="D38" s="1149"/>
      <c r="E38" s="1150"/>
      <c r="F38" s="36">
        <v>0.39</v>
      </c>
      <c r="G38" s="37">
        <v>0.49</v>
      </c>
      <c r="H38" s="37">
        <v>0.37</v>
      </c>
      <c r="I38" s="37">
        <v>0.41</v>
      </c>
      <c r="J38" s="38">
        <v>0.22</v>
      </c>
      <c r="K38" s="22"/>
      <c r="L38" s="22"/>
      <c r="M38" s="22"/>
      <c r="N38" s="22"/>
      <c r="O38" s="22"/>
      <c r="P38" s="22"/>
    </row>
    <row r="39" spans="1:16" ht="39" customHeight="1" x14ac:dyDescent="0.15">
      <c r="A39" s="22"/>
      <c r="B39" s="35"/>
      <c r="C39" s="1148" t="s">
        <v>533</v>
      </c>
      <c r="D39" s="1149"/>
      <c r="E39" s="1150"/>
      <c r="F39" s="36">
        <v>0.14000000000000001</v>
      </c>
      <c r="G39" s="37">
        <v>0.13</v>
      </c>
      <c r="H39" s="37">
        <v>0.14000000000000001</v>
      </c>
      <c r="I39" s="37">
        <v>0.14000000000000001</v>
      </c>
      <c r="J39" s="38">
        <v>0.11</v>
      </c>
      <c r="K39" s="22"/>
      <c r="L39" s="22"/>
      <c r="M39" s="22"/>
      <c r="N39" s="22"/>
      <c r="O39" s="22"/>
      <c r="P39" s="22"/>
    </row>
    <row r="40" spans="1:16" ht="39" customHeight="1" x14ac:dyDescent="0.15">
      <c r="A40" s="22"/>
      <c r="B40" s="35"/>
      <c r="C40" s="1148" t="s">
        <v>534</v>
      </c>
      <c r="D40" s="1149"/>
      <c r="E40" s="1150"/>
      <c r="F40" s="36">
        <v>0.06</v>
      </c>
      <c r="G40" s="37">
        <v>0.1</v>
      </c>
      <c r="H40" s="37">
        <v>0.05</v>
      </c>
      <c r="I40" s="37">
        <v>7.0000000000000007E-2</v>
      </c>
      <c r="J40" s="38">
        <v>0.06</v>
      </c>
      <c r="K40" s="22"/>
      <c r="L40" s="22"/>
      <c r="M40" s="22"/>
      <c r="N40" s="22"/>
      <c r="O40" s="22"/>
      <c r="P40" s="22"/>
    </row>
    <row r="41" spans="1:16" ht="39" customHeight="1" x14ac:dyDescent="0.15">
      <c r="A41" s="22"/>
      <c r="B41" s="35"/>
      <c r="C41" s="1148" t="s">
        <v>535</v>
      </c>
      <c r="D41" s="1149"/>
      <c r="E41" s="1150"/>
      <c r="F41" s="36">
        <v>0.01</v>
      </c>
      <c r="G41" s="37">
        <v>0.01</v>
      </c>
      <c r="H41" s="37">
        <v>0.01</v>
      </c>
      <c r="I41" s="37">
        <v>0.03</v>
      </c>
      <c r="J41" s="38">
        <v>0.01</v>
      </c>
      <c r="K41" s="22"/>
      <c r="L41" s="22"/>
      <c r="M41" s="22"/>
      <c r="N41" s="22"/>
      <c r="O41" s="22"/>
      <c r="P41" s="22"/>
    </row>
    <row r="42" spans="1:16" ht="39" customHeight="1" x14ac:dyDescent="0.15">
      <c r="A42" s="22"/>
      <c r="B42" s="39"/>
      <c r="C42" s="1148" t="s">
        <v>536</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537</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1331</v>
      </c>
      <c r="L45" s="60">
        <v>1325</v>
      </c>
      <c r="M45" s="60">
        <v>1307</v>
      </c>
      <c r="N45" s="60">
        <v>1233</v>
      </c>
      <c r="O45" s="61">
        <v>1200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453</v>
      </c>
      <c r="L48" s="64">
        <v>487</v>
      </c>
      <c r="M48" s="64">
        <v>519</v>
      </c>
      <c r="N48" s="64">
        <v>460</v>
      </c>
      <c r="O48" s="65">
        <v>421</v>
      </c>
      <c r="P48" s="48"/>
      <c r="Q48" s="48"/>
      <c r="R48" s="48"/>
      <c r="S48" s="48"/>
      <c r="T48" s="48"/>
      <c r="U48" s="48"/>
    </row>
    <row r="49" spans="1:21" ht="30.75" customHeight="1" x14ac:dyDescent="0.15">
      <c r="A49" s="48"/>
      <c r="B49" s="1166"/>
      <c r="C49" s="1167"/>
      <c r="D49" s="62"/>
      <c r="E49" s="1158" t="s">
        <v>16</v>
      </c>
      <c r="F49" s="1158"/>
      <c r="G49" s="1158"/>
      <c r="H49" s="1158"/>
      <c r="I49" s="1158"/>
      <c r="J49" s="1159"/>
      <c r="K49" s="63">
        <v>93</v>
      </c>
      <c r="L49" s="64">
        <v>38</v>
      </c>
      <c r="M49" s="64">
        <v>39</v>
      </c>
      <c r="N49" s="64">
        <v>43</v>
      </c>
      <c r="O49" s="65">
        <v>38</v>
      </c>
      <c r="P49" s="48"/>
      <c r="Q49" s="48"/>
      <c r="R49" s="48"/>
      <c r="S49" s="48"/>
      <c r="T49" s="48"/>
      <c r="U49" s="48"/>
    </row>
    <row r="50" spans="1:21" ht="30.75" customHeight="1" x14ac:dyDescent="0.15">
      <c r="A50" s="48"/>
      <c r="B50" s="1166"/>
      <c r="C50" s="1167"/>
      <c r="D50" s="62"/>
      <c r="E50" s="1158" t="s">
        <v>17</v>
      </c>
      <c r="F50" s="1158"/>
      <c r="G50" s="1158"/>
      <c r="H50" s="1158"/>
      <c r="I50" s="1158"/>
      <c r="J50" s="1159"/>
      <c r="K50" s="63">
        <v>159</v>
      </c>
      <c r="L50" s="64">
        <v>111</v>
      </c>
      <c r="M50" s="64">
        <v>166</v>
      </c>
      <c r="N50" s="64">
        <v>112</v>
      </c>
      <c r="O50" s="65">
        <v>163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1228</v>
      </c>
      <c r="L52" s="64">
        <v>1185</v>
      </c>
      <c r="M52" s="64">
        <v>1234</v>
      </c>
      <c r="N52" s="64">
        <v>1202</v>
      </c>
      <c r="O52" s="65">
        <v>1163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808</v>
      </c>
      <c r="L53" s="69">
        <v>776</v>
      </c>
      <c r="M53" s="69">
        <v>797</v>
      </c>
      <c r="N53" s="69">
        <v>646</v>
      </c>
      <c r="O53" s="70">
        <v>659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2" t="s">
        <v>24</v>
      </c>
      <c r="C41" s="1173"/>
      <c r="D41" s="81"/>
      <c r="E41" s="1178" t="s">
        <v>25</v>
      </c>
      <c r="F41" s="1178"/>
      <c r="G41" s="1178"/>
      <c r="H41" s="1179"/>
      <c r="I41" s="82">
        <v>11800</v>
      </c>
      <c r="J41" s="83">
        <v>12054</v>
      </c>
      <c r="K41" s="83">
        <v>12262</v>
      </c>
      <c r="L41" s="83">
        <v>12336</v>
      </c>
      <c r="M41" s="84">
        <v>12198</v>
      </c>
    </row>
    <row r="42" spans="2:13" ht="27.75" customHeight="1" x14ac:dyDescent="0.15">
      <c r="B42" s="1174"/>
      <c r="C42" s="1175"/>
      <c r="D42" s="85"/>
      <c r="E42" s="1180" t="s">
        <v>26</v>
      </c>
      <c r="F42" s="1180"/>
      <c r="G42" s="1180"/>
      <c r="H42" s="1181"/>
      <c r="I42" s="86">
        <v>39</v>
      </c>
      <c r="J42" s="87">
        <v>13</v>
      </c>
      <c r="K42" s="87" t="s">
        <v>481</v>
      </c>
      <c r="L42" s="87" t="s">
        <v>481</v>
      </c>
      <c r="M42" s="88" t="s">
        <v>481</v>
      </c>
    </row>
    <row r="43" spans="2:13" ht="27.75" customHeight="1" x14ac:dyDescent="0.15">
      <c r="B43" s="1174"/>
      <c r="C43" s="1175"/>
      <c r="D43" s="85"/>
      <c r="E43" s="1180" t="s">
        <v>27</v>
      </c>
      <c r="F43" s="1180"/>
      <c r="G43" s="1180"/>
      <c r="H43" s="1181"/>
      <c r="I43" s="86">
        <v>4930</v>
      </c>
      <c r="J43" s="87">
        <v>4802</v>
      </c>
      <c r="K43" s="87">
        <v>4519</v>
      </c>
      <c r="L43" s="87">
        <v>4224</v>
      </c>
      <c r="M43" s="88">
        <v>3837</v>
      </c>
    </row>
    <row r="44" spans="2:13" ht="27.75" customHeight="1" x14ac:dyDescent="0.15">
      <c r="B44" s="1174"/>
      <c r="C44" s="1175"/>
      <c r="D44" s="85"/>
      <c r="E44" s="1180" t="s">
        <v>28</v>
      </c>
      <c r="F44" s="1180"/>
      <c r="G44" s="1180"/>
      <c r="H44" s="1181"/>
      <c r="I44" s="86">
        <v>355</v>
      </c>
      <c r="J44" s="87">
        <v>320</v>
      </c>
      <c r="K44" s="87">
        <v>318</v>
      </c>
      <c r="L44" s="87">
        <v>279</v>
      </c>
      <c r="M44" s="88">
        <v>260</v>
      </c>
    </row>
    <row r="45" spans="2:13" ht="27.75" customHeight="1" x14ac:dyDescent="0.15">
      <c r="B45" s="1174"/>
      <c r="C45" s="1175"/>
      <c r="D45" s="85"/>
      <c r="E45" s="1180" t="s">
        <v>29</v>
      </c>
      <c r="F45" s="1180"/>
      <c r="G45" s="1180"/>
      <c r="H45" s="1181"/>
      <c r="I45" s="86">
        <v>2628</v>
      </c>
      <c r="J45" s="87">
        <v>2537</v>
      </c>
      <c r="K45" s="87">
        <v>2403</v>
      </c>
      <c r="L45" s="87">
        <v>2284</v>
      </c>
      <c r="M45" s="88">
        <v>2234</v>
      </c>
    </row>
    <row r="46" spans="2:13" ht="27.75" customHeight="1" x14ac:dyDescent="0.15">
      <c r="B46" s="1174"/>
      <c r="C46" s="1175"/>
      <c r="D46" s="89"/>
      <c r="E46" s="1180" t="s">
        <v>30</v>
      </c>
      <c r="F46" s="1180"/>
      <c r="G46" s="1180"/>
      <c r="H46" s="1181"/>
      <c r="I46" s="86" t="s">
        <v>481</v>
      </c>
      <c r="J46" s="87" t="s">
        <v>481</v>
      </c>
      <c r="K46" s="87" t="s">
        <v>481</v>
      </c>
      <c r="L46" s="87" t="s">
        <v>481</v>
      </c>
      <c r="M46" s="88" t="s">
        <v>481</v>
      </c>
    </row>
    <row r="47" spans="2:13" ht="27.75" customHeight="1" x14ac:dyDescent="0.15">
      <c r="B47" s="1174"/>
      <c r="C47" s="1175"/>
      <c r="D47" s="90"/>
      <c r="E47" s="1182" t="s">
        <v>31</v>
      </c>
      <c r="F47" s="1183"/>
      <c r="G47" s="1183"/>
      <c r="H47" s="1184"/>
      <c r="I47" s="86" t="s">
        <v>481</v>
      </c>
      <c r="J47" s="87" t="s">
        <v>481</v>
      </c>
      <c r="K47" s="87" t="s">
        <v>481</v>
      </c>
      <c r="L47" s="87" t="s">
        <v>481</v>
      </c>
      <c r="M47" s="88" t="s">
        <v>481</v>
      </c>
    </row>
    <row r="48" spans="2:13" ht="27.75" customHeight="1" x14ac:dyDescent="0.15">
      <c r="B48" s="1174"/>
      <c r="C48" s="1175"/>
      <c r="D48" s="85"/>
      <c r="E48" s="1180" t="s">
        <v>32</v>
      </c>
      <c r="F48" s="1180"/>
      <c r="G48" s="1180"/>
      <c r="H48" s="1181"/>
      <c r="I48" s="86" t="s">
        <v>481</v>
      </c>
      <c r="J48" s="87" t="s">
        <v>481</v>
      </c>
      <c r="K48" s="87" t="s">
        <v>481</v>
      </c>
      <c r="L48" s="87" t="s">
        <v>481</v>
      </c>
      <c r="M48" s="88" t="s">
        <v>481</v>
      </c>
    </row>
    <row r="49" spans="2:13" ht="27.75" customHeight="1" x14ac:dyDescent="0.15">
      <c r="B49" s="1176"/>
      <c r="C49" s="1177"/>
      <c r="D49" s="85"/>
      <c r="E49" s="1180" t="s">
        <v>33</v>
      </c>
      <c r="F49" s="1180"/>
      <c r="G49" s="1180"/>
      <c r="H49" s="1181"/>
      <c r="I49" s="86" t="s">
        <v>481</v>
      </c>
      <c r="J49" s="87" t="s">
        <v>481</v>
      </c>
      <c r="K49" s="87" t="s">
        <v>481</v>
      </c>
      <c r="L49" s="87" t="s">
        <v>481</v>
      </c>
      <c r="M49" s="88" t="s">
        <v>481</v>
      </c>
    </row>
    <row r="50" spans="2:13" ht="27.75" customHeight="1" x14ac:dyDescent="0.15">
      <c r="B50" s="1185" t="s">
        <v>34</v>
      </c>
      <c r="C50" s="1186"/>
      <c r="D50" s="91"/>
      <c r="E50" s="1180" t="s">
        <v>35</v>
      </c>
      <c r="F50" s="1180"/>
      <c r="G50" s="1180"/>
      <c r="H50" s="1181"/>
      <c r="I50" s="86">
        <v>2564</v>
      </c>
      <c r="J50" s="87">
        <v>2661</v>
      </c>
      <c r="K50" s="87">
        <v>2696</v>
      </c>
      <c r="L50" s="87">
        <v>2709</v>
      </c>
      <c r="M50" s="88">
        <v>2900</v>
      </c>
    </row>
    <row r="51" spans="2:13" ht="27.75" customHeight="1" x14ac:dyDescent="0.15">
      <c r="B51" s="1174"/>
      <c r="C51" s="1175"/>
      <c r="D51" s="85"/>
      <c r="E51" s="1180" t="s">
        <v>36</v>
      </c>
      <c r="F51" s="1180"/>
      <c r="G51" s="1180"/>
      <c r="H51" s="1181"/>
      <c r="I51" s="86">
        <v>1917</v>
      </c>
      <c r="J51" s="87">
        <v>1780</v>
      </c>
      <c r="K51" s="87">
        <v>1654</v>
      </c>
      <c r="L51" s="87">
        <v>1583</v>
      </c>
      <c r="M51" s="88">
        <v>1548</v>
      </c>
    </row>
    <row r="52" spans="2:13" ht="27.75" customHeight="1" x14ac:dyDescent="0.15">
      <c r="B52" s="1176"/>
      <c r="C52" s="1177"/>
      <c r="D52" s="85"/>
      <c r="E52" s="1180" t="s">
        <v>37</v>
      </c>
      <c r="F52" s="1180"/>
      <c r="G52" s="1180"/>
      <c r="H52" s="1181"/>
      <c r="I52" s="86">
        <v>10551</v>
      </c>
      <c r="J52" s="87">
        <v>10789</v>
      </c>
      <c r="K52" s="87">
        <v>10801</v>
      </c>
      <c r="L52" s="87">
        <v>10737</v>
      </c>
      <c r="M52" s="88">
        <v>10588</v>
      </c>
    </row>
    <row r="53" spans="2:13" ht="27.75" customHeight="1" thickBot="1" x14ac:dyDescent="0.2">
      <c r="B53" s="1187" t="s">
        <v>21</v>
      </c>
      <c r="C53" s="1188"/>
      <c r="D53" s="92"/>
      <c r="E53" s="1189" t="s">
        <v>38</v>
      </c>
      <c r="F53" s="1189"/>
      <c r="G53" s="1189"/>
      <c r="H53" s="1190"/>
      <c r="I53" s="93">
        <v>4721</v>
      </c>
      <c r="J53" s="94">
        <v>4495</v>
      </c>
      <c r="K53" s="94">
        <v>4351</v>
      </c>
      <c r="L53" s="94">
        <v>4093</v>
      </c>
      <c r="M53" s="95">
        <v>3493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559</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559</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561</v>
      </c>
      <c r="I42" s="1201"/>
      <c r="J42" s="1201"/>
      <c r="K42" s="1201"/>
      <c r="L42" s="246"/>
      <c r="M42" s="246"/>
      <c r="N42" s="246"/>
      <c r="O42" s="246"/>
    </row>
    <row r="43" spans="2:17" x14ac:dyDescent="0.15">
      <c r="B43" s="250"/>
      <c r="C43" s="246"/>
      <c r="D43" s="246"/>
      <c r="E43" s="246"/>
      <c r="F43" s="246"/>
      <c r="G43" s="1202" t="s">
        <v>562</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563</v>
      </c>
    </row>
    <row r="50" spans="1:17" x14ac:dyDescent="0.15">
      <c r="B50" s="250"/>
      <c r="C50" s="246"/>
      <c r="D50" s="246"/>
      <c r="E50" s="246"/>
      <c r="F50" s="246"/>
      <c r="G50" s="1212"/>
      <c r="H50" s="1213"/>
      <c r="I50" s="1213"/>
      <c r="J50" s="1214"/>
      <c r="K50" s="1215" t="s">
        <v>520</v>
      </c>
      <c r="L50" s="1215" t="s">
        <v>521</v>
      </c>
      <c r="M50" s="1215" t="s">
        <v>522</v>
      </c>
      <c r="N50" s="1215" t="s">
        <v>523</v>
      </c>
      <c r="O50" s="1215" t="s">
        <v>524</v>
      </c>
    </row>
    <row r="51" spans="1:17" x14ac:dyDescent="0.15">
      <c r="B51" s="250"/>
      <c r="C51" s="246"/>
      <c r="D51" s="246"/>
      <c r="E51" s="246"/>
      <c r="F51" s="246"/>
      <c r="G51" s="1216" t="s">
        <v>564</v>
      </c>
      <c r="H51" s="1217"/>
      <c r="I51" s="1218" t="s">
        <v>565</v>
      </c>
      <c r="J51" s="1218"/>
      <c r="K51" s="1219"/>
      <c r="L51" s="1219"/>
      <c r="M51" s="1219"/>
      <c r="N51" s="1220">
        <v>60.4</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566</v>
      </c>
      <c r="J53" s="1225"/>
      <c r="K53" s="1226"/>
      <c r="L53" s="1226"/>
      <c r="M53" s="1226"/>
      <c r="N53" s="1227">
        <v>59</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567</v>
      </c>
      <c r="H55" s="1232"/>
      <c r="I55" s="1225" t="s">
        <v>565</v>
      </c>
      <c r="J55" s="1225"/>
      <c r="K55" s="1219"/>
      <c r="L55" s="1219"/>
      <c r="M55" s="1219"/>
      <c r="N55" s="1220">
        <v>32.799999999999997</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566</v>
      </c>
      <c r="J57" s="1236"/>
      <c r="K57" s="1226"/>
      <c r="L57" s="1226"/>
      <c r="M57" s="1226"/>
      <c r="N57" s="1227">
        <v>58.4</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1200" t="s">
        <v>561</v>
      </c>
      <c r="I64" s="1201"/>
      <c r="J64" s="1201"/>
      <c r="K64" s="1201"/>
      <c r="L64" s="246"/>
      <c r="M64" s="246"/>
      <c r="N64" s="246"/>
      <c r="O64" s="246"/>
    </row>
    <row r="65" spans="2:30" x14ac:dyDescent="0.15">
      <c r="B65" s="250"/>
      <c r="C65" s="246"/>
      <c r="D65" s="246"/>
      <c r="E65" s="246"/>
      <c r="F65" s="246"/>
      <c r="G65" s="1202" t="s">
        <v>569</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570</v>
      </c>
      <c r="I71" s="1250"/>
      <c r="J71" s="1246"/>
      <c r="K71" s="1246"/>
      <c r="L71" s="1247"/>
      <c r="M71" s="1246"/>
      <c r="N71" s="1247"/>
      <c r="O71" s="1248"/>
    </row>
    <row r="72" spans="2:30" x14ac:dyDescent="0.15">
      <c r="B72" s="250"/>
      <c r="C72" s="246"/>
      <c r="D72" s="246"/>
      <c r="E72" s="246"/>
      <c r="F72" s="246"/>
      <c r="G72" s="1212"/>
      <c r="H72" s="1213"/>
      <c r="I72" s="1213"/>
      <c r="J72" s="1214"/>
      <c r="K72" s="1215" t="s">
        <v>520</v>
      </c>
      <c r="L72" s="1215" t="s">
        <v>521</v>
      </c>
      <c r="M72" s="1215" t="s">
        <v>522</v>
      </c>
      <c r="N72" s="1215" t="s">
        <v>523</v>
      </c>
      <c r="O72" s="1215" t="s">
        <v>524</v>
      </c>
    </row>
    <row r="73" spans="2:30" x14ac:dyDescent="0.15">
      <c r="B73" s="250"/>
      <c r="C73" s="246"/>
      <c r="D73" s="246"/>
      <c r="E73" s="246"/>
      <c r="F73" s="246"/>
      <c r="G73" s="1216" t="s">
        <v>564</v>
      </c>
      <c r="H73" s="1217"/>
      <c r="I73" s="1218" t="s">
        <v>565</v>
      </c>
      <c r="J73" s="1218"/>
      <c r="K73" s="1251">
        <v>69.900000000000006</v>
      </c>
      <c r="L73" s="1251">
        <v>67</v>
      </c>
      <c r="M73" s="1220">
        <v>65.599999999999994</v>
      </c>
      <c r="N73" s="1220">
        <v>60.4</v>
      </c>
      <c r="O73" s="1220">
        <v>52.1</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571</v>
      </c>
      <c r="J75" s="1225"/>
      <c r="K75" s="1227">
        <v>12.3</v>
      </c>
      <c r="L75" s="1227">
        <v>12.2</v>
      </c>
      <c r="M75" s="1227">
        <v>11.8</v>
      </c>
      <c r="N75" s="1227">
        <v>11</v>
      </c>
      <c r="O75" s="1227">
        <v>10.4</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567</v>
      </c>
      <c r="H77" s="1232"/>
      <c r="I77" s="1225" t="s">
        <v>565</v>
      </c>
      <c r="J77" s="1225"/>
      <c r="K77" s="1251">
        <v>64.599999999999994</v>
      </c>
      <c r="L77" s="1251">
        <v>52.8</v>
      </c>
      <c r="M77" s="1220">
        <v>48.6</v>
      </c>
      <c r="N77" s="1220">
        <v>32.799999999999997</v>
      </c>
      <c r="O77" s="1220">
        <v>52.3</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571</v>
      </c>
      <c r="J79" s="1236"/>
      <c r="K79" s="1253">
        <v>12.4</v>
      </c>
      <c r="L79" s="1253">
        <v>11.5</v>
      </c>
      <c r="M79" s="1253">
        <v>10.4</v>
      </c>
      <c r="N79" s="1253">
        <v>9.5</v>
      </c>
      <c r="O79" s="1253">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45269</v>
      </c>
      <c r="E3" s="118"/>
      <c r="F3" s="119">
        <v>70489</v>
      </c>
      <c r="G3" s="120"/>
      <c r="H3" s="121"/>
    </row>
    <row r="4" spans="1:8" x14ac:dyDescent="0.15">
      <c r="A4" s="122"/>
      <c r="B4" s="123"/>
      <c r="C4" s="124"/>
      <c r="D4" s="125">
        <v>25188</v>
      </c>
      <c r="E4" s="126"/>
      <c r="F4" s="127">
        <v>37817</v>
      </c>
      <c r="G4" s="128"/>
      <c r="H4" s="129"/>
    </row>
    <row r="5" spans="1:8" x14ac:dyDescent="0.15">
      <c r="A5" s="110" t="s">
        <v>514</v>
      </c>
      <c r="B5" s="115"/>
      <c r="C5" s="116"/>
      <c r="D5" s="117">
        <v>66374</v>
      </c>
      <c r="E5" s="118"/>
      <c r="F5" s="119">
        <v>84389</v>
      </c>
      <c r="G5" s="120"/>
      <c r="H5" s="121"/>
    </row>
    <row r="6" spans="1:8" x14ac:dyDescent="0.15">
      <c r="A6" s="122"/>
      <c r="B6" s="123"/>
      <c r="C6" s="124"/>
      <c r="D6" s="125">
        <v>29089</v>
      </c>
      <c r="E6" s="126"/>
      <c r="F6" s="127">
        <v>44339</v>
      </c>
      <c r="G6" s="128"/>
      <c r="H6" s="129"/>
    </row>
    <row r="7" spans="1:8" x14ac:dyDescent="0.15">
      <c r="A7" s="110" t="s">
        <v>515</v>
      </c>
      <c r="B7" s="115"/>
      <c r="C7" s="116"/>
      <c r="D7" s="117">
        <v>70830</v>
      </c>
      <c r="E7" s="118"/>
      <c r="F7" s="119">
        <v>83623</v>
      </c>
      <c r="G7" s="120"/>
      <c r="H7" s="121"/>
    </row>
    <row r="8" spans="1:8" x14ac:dyDescent="0.15">
      <c r="A8" s="122"/>
      <c r="B8" s="123"/>
      <c r="C8" s="124"/>
      <c r="D8" s="125">
        <v>17254</v>
      </c>
      <c r="E8" s="126"/>
      <c r="F8" s="127">
        <v>48787</v>
      </c>
      <c r="G8" s="128"/>
      <c r="H8" s="129"/>
    </row>
    <row r="9" spans="1:8" x14ac:dyDescent="0.15">
      <c r="A9" s="110" t="s">
        <v>516</v>
      </c>
      <c r="B9" s="115"/>
      <c r="C9" s="116"/>
      <c r="D9" s="117">
        <v>46925</v>
      </c>
      <c r="E9" s="118"/>
      <c r="F9" s="119">
        <v>87974</v>
      </c>
      <c r="G9" s="120"/>
      <c r="H9" s="121"/>
    </row>
    <row r="10" spans="1:8" x14ac:dyDescent="0.15">
      <c r="A10" s="122"/>
      <c r="B10" s="123"/>
      <c r="C10" s="124"/>
      <c r="D10" s="125">
        <v>24173</v>
      </c>
      <c r="E10" s="126"/>
      <c r="F10" s="127">
        <v>48183</v>
      </c>
      <c r="G10" s="128"/>
      <c r="H10" s="129"/>
    </row>
    <row r="11" spans="1:8" x14ac:dyDescent="0.15">
      <c r="A11" s="110" t="s">
        <v>517</v>
      </c>
      <c r="B11" s="115"/>
      <c r="C11" s="116"/>
      <c r="D11" s="117">
        <v>36866</v>
      </c>
      <c r="E11" s="118"/>
      <c r="F11" s="119">
        <v>65876</v>
      </c>
      <c r="G11" s="120"/>
      <c r="H11" s="121"/>
    </row>
    <row r="12" spans="1:8" x14ac:dyDescent="0.15">
      <c r="A12" s="122"/>
      <c r="B12" s="123"/>
      <c r="C12" s="130"/>
      <c r="D12" s="125">
        <v>27587</v>
      </c>
      <c r="E12" s="126"/>
      <c r="F12" s="127">
        <v>36484</v>
      </c>
      <c r="G12" s="128"/>
      <c r="H12" s="129"/>
    </row>
    <row r="13" spans="1:8" x14ac:dyDescent="0.15">
      <c r="A13" s="110"/>
      <c r="B13" s="115"/>
      <c r="C13" s="131"/>
      <c r="D13" s="132">
        <v>53253</v>
      </c>
      <c r="E13" s="133"/>
      <c r="F13" s="134">
        <v>78470</v>
      </c>
      <c r="G13" s="135"/>
      <c r="H13" s="121"/>
    </row>
    <row r="14" spans="1:8" x14ac:dyDescent="0.15">
      <c r="A14" s="122"/>
      <c r="B14" s="123"/>
      <c r="C14" s="124"/>
      <c r="D14" s="125">
        <v>24658</v>
      </c>
      <c r="E14" s="126"/>
      <c r="F14" s="127">
        <v>43122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4.12</v>
      </c>
      <c r="C19" s="136">
        <f>ROUND(VALUE(SUBSTITUTE(実質収支比率等に係る経年分析!G$48,"▲","-")),2)</f>
        <v>7.37</v>
      </c>
      <c r="D19" s="136">
        <f>ROUND(VALUE(SUBSTITUTE(実質収支比率等に係る経年分析!H$48,"▲","-")),2)</f>
        <v>6.92</v>
      </c>
      <c r="E19" s="136">
        <f>ROUND(VALUE(SUBSTITUTE(実質収支比率等に係る経年分析!I$48,"▲","-")),2)</f>
        <v>8.8000000000000007</v>
      </c>
      <c r="F19" s="136">
        <f>ROUND(VALUE(SUBSTITUTE(実質収支比率等に係る経年分析!J$48,"▲","-")),2)</f>
        <v>10.94</v>
      </c>
    </row>
    <row r="20" spans="1:11" x14ac:dyDescent="0.15">
      <c r="A20" s="136" t="s">
        <v>43</v>
      </c>
      <c r="B20" s="136">
        <f>ROUND(VALUE(SUBSTITUTE(実質収支比率等に係る経年分析!F$47,"▲","-")),2)</f>
        <v>17.62</v>
      </c>
      <c r="C20" s="136">
        <f>ROUND(VALUE(SUBSTITUTE(実質収支比率等に係る経年分析!G$47,"▲","-")),2)</f>
        <v>17.920000000000002</v>
      </c>
      <c r="D20" s="136">
        <f>ROUND(VALUE(SUBSTITUTE(実質収支比率等に係る経年分析!H$47,"▲","-")),2)</f>
        <v>18.260000000000002</v>
      </c>
      <c r="E20" s="136">
        <f>ROUND(VALUE(SUBSTITUTE(実質収支比率等に係る経年分析!I$47,"▲","-")),2)</f>
        <v>18.12</v>
      </c>
      <c r="F20" s="136">
        <f>ROUND(VALUE(SUBSTITUTE(実質収支比率等に係る経年分析!J$47,"▲","-")),2)</f>
        <v>14.99</v>
      </c>
    </row>
    <row r="21" spans="1:11" x14ac:dyDescent="0.15">
      <c r="A21" s="136" t="s">
        <v>44</v>
      </c>
      <c r="B21" s="136">
        <f>IF(ISNUMBER(VALUE(SUBSTITUTE(実質収支比率等に係る経年分析!F$49,"▲","-"))),ROUND(VALUE(SUBSTITUTE(実質収支比率等に係る経年分析!F$49,"▲","-")),2),NA())</f>
        <v>-2.17</v>
      </c>
      <c r="C21" s="136">
        <f>IF(ISNUMBER(VALUE(SUBSTITUTE(実質収支比率等に係る経年分析!G$49,"▲","-"))),ROUND(VALUE(SUBSTITUTE(実質収支比率等に係る経年分析!G$49,"▲","-")),2),NA())</f>
        <v>3.37</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2.04</v>
      </c>
      <c r="F21" s="136">
        <f>IF(ISNUMBER(VALUE(SUBSTITUTE(実質収支比率等に係る経年分析!J$49,"▲","-"))),ROUND(VALUE(SUBSTITUTE(実質収支比率等に係る経年分析!J$49,"▲","-")),2),NA())</f>
        <v>-1.31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コリーナ矢板排水処理事業特別会計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4.1500000000000004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1228</v>
      </c>
      <c r="E42" s="138"/>
      <c r="F42" s="138"/>
      <c r="G42" s="138">
        <f>'実質公債費比率（分子）の構造'!L$52</f>
        <v>1185</v>
      </c>
      <c r="H42" s="138"/>
      <c r="I42" s="138"/>
      <c r="J42" s="138">
        <f>'実質公債費比率（分子）の構造'!M$52</f>
        <v>1234</v>
      </c>
      <c r="K42" s="138"/>
      <c r="L42" s="138"/>
      <c r="M42" s="138">
        <f>'実質公債費比率（分子）の構造'!N$52</f>
        <v>1202</v>
      </c>
      <c r="N42" s="138"/>
      <c r="O42" s="138"/>
      <c r="P42" s="138">
        <f>'実質公債費比率（分子）の構造'!O$52</f>
        <v>1163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159</v>
      </c>
      <c r="C44" s="138"/>
      <c r="D44" s="138"/>
      <c r="E44" s="138">
        <f>'実質公債費比率（分子）の構造'!L$50</f>
        <v>111</v>
      </c>
      <c r="F44" s="138"/>
      <c r="G44" s="138"/>
      <c r="H44" s="138">
        <f>'実質公債費比率（分子）の構造'!M$50</f>
        <v>166</v>
      </c>
      <c r="I44" s="138"/>
      <c r="J44" s="138"/>
      <c r="K44" s="138">
        <f>'実質公債費比率（分子）の構造'!N$50</f>
        <v>112</v>
      </c>
      <c r="L44" s="138"/>
      <c r="M44" s="138"/>
      <c r="N44" s="138">
        <f>'実質公債費比率（分子）の構造'!O$50</f>
        <v>163</v>
      </c>
      <c r="O44" s="138"/>
      <c r="P44" s="138"/>
    </row>
    <row r="45" spans="1:16" x14ac:dyDescent="0.15">
      <c r="A45" s="138" t="s">
        <v>54</v>
      </c>
      <c r="B45" s="138">
        <f>'実質公債費比率（分子）の構造'!K$49</f>
        <v>93</v>
      </c>
      <c r="C45" s="138"/>
      <c r="D45" s="138"/>
      <c r="E45" s="138">
        <f>'実質公債費比率（分子）の構造'!L$49</f>
        <v>38</v>
      </c>
      <c r="F45" s="138"/>
      <c r="G45" s="138"/>
      <c r="H45" s="138">
        <f>'実質公債費比率（分子）の構造'!M$49</f>
        <v>39</v>
      </c>
      <c r="I45" s="138"/>
      <c r="J45" s="138"/>
      <c r="K45" s="138">
        <f>'実質公債費比率（分子）の構造'!N$49</f>
        <v>43</v>
      </c>
      <c r="L45" s="138"/>
      <c r="M45" s="138"/>
      <c r="N45" s="138">
        <f>'実質公債費比率（分子）の構造'!O$49</f>
        <v>38</v>
      </c>
      <c r="O45" s="138"/>
      <c r="P45" s="138"/>
    </row>
    <row r="46" spans="1:16" x14ac:dyDescent="0.15">
      <c r="A46" s="138" t="s">
        <v>55</v>
      </c>
      <c r="B46" s="138">
        <f>'実質公債費比率（分子）の構造'!K$48</f>
        <v>453</v>
      </c>
      <c r="C46" s="138"/>
      <c r="D46" s="138"/>
      <c r="E46" s="138">
        <f>'実質公債費比率（分子）の構造'!L$48</f>
        <v>487</v>
      </c>
      <c r="F46" s="138"/>
      <c r="G46" s="138"/>
      <c r="H46" s="138">
        <f>'実質公債費比率（分子）の構造'!M$48</f>
        <v>519</v>
      </c>
      <c r="I46" s="138"/>
      <c r="J46" s="138"/>
      <c r="K46" s="138">
        <f>'実質公債費比率（分子）の構造'!N$48</f>
        <v>460</v>
      </c>
      <c r="L46" s="138"/>
      <c r="M46" s="138"/>
      <c r="N46" s="138">
        <f>'実質公債費比率（分子）の構造'!O$48</f>
        <v>421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1331</v>
      </c>
      <c r="C49" s="138"/>
      <c r="D49" s="138"/>
      <c r="E49" s="138">
        <f>'実質公債費比率（分子）の構造'!L$45</f>
        <v>1325</v>
      </c>
      <c r="F49" s="138"/>
      <c r="G49" s="138"/>
      <c r="H49" s="138">
        <f>'実質公債費比率（分子）の構造'!M$45</f>
        <v>1307</v>
      </c>
      <c r="I49" s="138"/>
      <c r="J49" s="138"/>
      <c r="K49" s="138">
        <f>'実質公債費比率（分子）の構造'!N$45</f>
        <v>1233</v>
      </c>
      <c r="L49" s="138"/>
      <c r="M49" s="138"/>
      <c r="N49" s="138">
        <f>'実質公債費比率（分子）の構造'!O$45</f>
        <v>1200</v>
      </c>
      <c r="O49" s="138"/>
      <c r="P49" s="138"/>
    </row>
    <row r="50" spans="1:16" x14ac:dyDescent="0.15">
      <c r="A50" s="138" t="s">
        <v>59</v>
      </c>
      <c r="B50" s="138" t="e">
        <f>NA()</f>
        <v>#N/A</v>
      </c>
      <c r="C50" s="138">
        <f>IF(ISNUMBER('実質公債費比率（分子）の構造'!K$53),'実質公債費比率（分子）の構造'!K$53,NA())</f>
        <v>808</v>
      </c>
      <c r="D50" s="138" t="e">
        <f>NA()</f>
        <v>#N/A</v>
      </c>
      <c r="E50" s="138" t="e">
        <f>NA()</f>
        <v>#N/A</v>
      </c>
      <c r="F50" s="138">
        <f>IF(ISNUMBER('実質公債費比率（分子）の構造'!L$53),'実質公債費比率（分子）の構造'!L$53,NA())</f>
        <v>776</v>
      </c>
      <c r="G50" s="138" t="e">
        <f>NA()</f>
        <v>#N/A</v>
      </c>
      <c r="H50" s="138" t="e">
        <f>NA()</f>
        <v>#N/A</v>
      </c>
      <c r="I50" s="138">
        <f>IF(ISNUMBER('実質公債費比率（分子）の構造'!M$53),'実質公債費比率（分子）の構造'!M$53,NA())</f>
        <v>797</v>
      </c>
      <c r="J50" s="138" t="e">
        <f>NA()</f>
        <v>#N/A</v>
      </c>
      <c r="K50" s="138" t="e">
        <f>NA()</f>
        <v>#N/A</v>
      </c>
      <c r="L50" s="138">
        <f>IF(ISNUMBER('実質公債費比率（分子）の構造'!N$53),'実質公債費比率（分子）の構造'!N$53,NA())</f>
        <v>646</v>
      </c>
      <c r="M50" s="138" t="e">
        <f>NA()</f>
        <v>#N/A</v>
      </c>
      <c r="N50" s="138" t="e">
        <f>NA()</f>
        <v>#N/A</v>
      </c>
      <c r="O50" s="138">
        <f>IF(ISNUMBER('実質公債費比率（分子）の構造'!O$53),'実質公債費比率（分子）の構造'!O$53,NA())</f>
        <v>659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10551</v>
      </c>
      <c r="E56" s="137"/>
      <c r="F56" s="137"/>
      <c r="G56" s="137">
        <f>'将来負担比率（分子）の構造'!J$52</f>
        <v>10789</v>
      </c>
      <c r="H56" s="137"/>
      <c r="I56" s="137"/>
      <c r="J56" s="137">
        <f>'将来負担比率（分子）の構造'!K$52</f>
        <v>10801</v>
      </c>
      <c r="K56" s="137"/>
      <c r="L56" s="137"/>
      <c r="M56" s="137">
        <f>'将来負担比率（分子）の構造'!L$52</f>
        <v>10737</v>
      </c>
      <c r="N56" s="137"/>
      <c r="O56" s="137"/>
      <c r="P56" s="137">
        <f>'将来負担比率（分子）の構造'!M$52</f>
        <v>10588</v>
      </c>
    </row>
    <row r="57" spans="1:16" x14ac:dyDescent="0.15">
      <c r="A57" s="137" t="s">
        <v>36</v>
      </c>
      <c r="B57" s="137"/>
      <c r="C57" s="137"/>
      <c r="D57" s="137">
        <f>'将来負担比率（分子）の構造'!I$51</f>
        <v>1917</v>
      </c>
      <c r="E57" s="137"/>
      <c r="F57" s="137"/>
      <c r="G57" s="137">
        <f>'将来負担比率（分子）の構造'!J$51</f>
        <v>1780</v>
      </c>
      <c r="H57" s="137"/>
      <c r="I57" s="137"/>
      <c r="J57" s="137">
        <f>'将来負担比率（分子）の構造'!K$51</f>
        <v>1654</v>
      </c>
      <c r="K57" s="137"/>
      <c r="L57" s="137"/>
      <c r="M57" s="137">
        <f>'将来負担比率（分子）の構造'!L$51</f>
        <v>1583</v>
      </c>
      <c r="N57" s="137"/>
      <c r="O57" s="137"/>
      <c r="P57" s="137">
        <f>'将来負担比率（分子）の構造'!M$51</f>
        <v>1548</v>
      </c>
    </row>
    <row r="58" spans="1:16" x14ac:dyDescent="0.15">
      <c r="A58" s="137" t="s">
        <v>35</v>
      </c>
      <c r="B58" s="137"/>
      <c r="C58" s="137"/>
      <c r="D58" s="137">
        <f>'将来負担比率（分子）の構造'!I$50</f>
        <v>2564</v>
      </c>
      <c r="E58" s="137"/>
      <c r="F58" s="137"/>
      <c r="G58" s="137">
        <f>'将来負担比率（分子）の構造'!J$50</f>
        <v>2661</v>
      </c>
      <c r="H58" s="137"/>
      <c r="I58" s="137"/>
      <c r="J58" s="137">
        <f>'将来負担比率（分子）の構造'!K$50</f>
        <v>2696</v>
      </c>
      <c r="K58" s="137"/>
      <c r="L58" s="137"/>
      <c r="M58" s="137">
        <f>'将来負担比率（分子）の構造'!L$50</f>
        <v>2709</v>
      </c>
      <c r="N58" s="137"/>
      <c r="O58" s="137"/>
      <c r="P58" s="137">
        <f>'将来負担比率（分子）の構造'!M$50</f>
        <v>2900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2628</v>
      </c>
      <c r="C62" s="137"/>
      <c r="D62" s="137"/>
      <c r="E62" s="137">
        <f>'将来負担比率（分子）の構造'!J$45</f>
        <v>2537</v>
      </c>
      <c r="F62" s="137"/>
      <c r="G62" s="137"/>
      <c r="H62" s="137">
        <f>'将来負担比率（分子）の構造'!K$45</f>
        <v>2403</v>
      </c>
      <c r="I62" s="137"/>
      <c r="J62" s="137"/>
      <c r="K62" s="137">
        <f>'将来負担比率（分子）の構造'!L$45</f>
        <v>2284</v>
      </c>
      <c r="L62" s="137"/>
      <c r="M62" s="137"/>
      <c r="N62" s="137">
        <f>'将来負担比率（分子）の構造'!M$45</f>
        <v>2234</v>
      </c>
      <c r="O62" s="137"/>
      <c r="P62" s="137"/>
    </row>
    <row r="63" spans="1:16" x14ac:dyDescent="0.15">
      <c r="A63" s="137" t="s">
        <v>28</v>
      </c>
      <c r="B63" s="137">
        <f>'将来負担比率（分子）の構造'!I$44</f>
        <v>355</v>
      </c>
      <c r="C63" s="137"/>
      <c r="D63" s="137"/>
      <c r="E63" s="137">
        <f>'将来負担比率（分子）の構造'!J$44</f>
        <v>320</v>
      </c>
      <c r="F63" s="137"/>
      <c r="G63" s="137"/>
      <c r="H63" s="137">
        <f>'将来負担比率（分子）の構造'!K$44</f>
        <v>318</v>
      </c>
      <c r="I63" s="137"/>
      <c r="J63" s="137"/>
      <c r="K63" s="137">
        <f>'将来負担比率（分子）の構造'!L$44</f>
        <v>279</v>
      </c>
      <c r="L63" s="137"/>
      <c r="M63" s="137"/>
      <c r="N63" s="137">
        <f>'将来負担比率（分子）の構造'!M$44</f>
        <v>260</v>
      </c>
      <c r="O63" s="137"/>
      <c r="P63" s="137"/>
    </row>
    <row r="64" spans="1:16" x14ac:dyDescent="0.15">
      <c r="A64" s="137" t="s">
        <v>27</v>
      </c>
      <c r="B64" s="137">
        <f>'将来負担比率（分子）の構造'!I$43</f>
        <v>4930</v>
      </c>
      <c r="C64" s="137"/>
      <c r="D64" s="137"/>
      <c r="E64" s="137">
        <f>'将来負担比率（分子）の構造'!J$43</f>
        <v>4802</v>
      </c>
      <c r="F64" s="137"/>
      <c r="G64" s="137"/>
      <c r="H64" s="137">
        <f>'将来負担比率（分子）の構造'!K$43</f>
        <v>4519</v>
      </c>
      <c r="I64" s="137"/>
      <c r="J64" s="137"/>
      <c r="K64" s="137">
        <f>'将来負担比率（分子）の構造'!L$43</f>
        <v>4224</v>
      </c>
      <c r="L64" s="137"/>
      <c r="M64" s="137"/>
      <c r="N64" s="137">
        <f>'将来負担比率（分子）の構造'!M$43</f>
        <v>3837</v>
      </c>
      <c r="O64" s="137"/>
      <c r="P64" s="137"/>
    </row>
    <row r="65" spans="1:16" x14ac:dyDescent="0.15">
      <c r="A65" s="137" t="s">
        <v>26</v>
      </c>
      <c r="B65" s="137">
        <f>'将来負担比率（分子）の構造'!I$42</f>
        <v>39</v>
      </c>
      <c r="C65" s="137"/>
      <c r="D65" s="137"/>
      <c r="E65" s="137">
        <f>'将来負担比率（分子）の構造'!J$42</f>
        <v>13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11800</v>
      </c>
      <c r="C66" s="137"/>
      <c r="D66" s="137"/>
      <c r="E66" s="137">
        <f>'将来負担比率（分子）の構造'!J$41</f>
        <v>12054</v>
      </c>
      <c r="F66" s="137"/>
      <c r="G66" s="137"/>
      <c r="H66" s="137">
        <f>'将来負担比率（分子）の構造'!K$41</f>
        <v>12262</v>
      </c>
      <c r="I66" s="137"/>
      <c r="J66" s="137"/>
      <c r="K66" s="137">
        <f>'将来負担比率（分子）の構造'!L$41</f>
        <v>12336</v>
      </c>
      <c r="L66" s="137"/>
      <c r="M66" s="137"/>
      <c r="N66" s="137">
        <f>'将来負担比率（分子）の構造'!M$41</f>
        <v>12198</v>
      </c>
      <c r="O66" s="137"/>
      <c r="P66" s="137"/>
    </row>
    <row r="67" spans="1:16" x14ac:dyDescent="0.15">
      <c r="A67" s="137" t="s">
        <v>63</v>
      </c>
      <c r="B67" s="137" t="e">
        <f>NA()</f>
        <v>#N/A</v>
      </c>
      <c r="C67" s="137">
        <f>IF(ISNUMBER('将来負担比率（分子）の構造'!I$53), IF('将来負担比率（分子）の構造'!I$53 &lt; 0, 0, '将来負担比率（分子）の構造'!I$53), NA())</f>
        <v>4721</v>
      </c>
      <c r="D67" s="137" t="e">
        <f>NA()</f>
        <v>#N/A</v>
      </c>
      <c r="E67" s="137" t="e">
        <f>NA()</f>
        <v>#N/A</v>
      </c>
      <c r="F67" s="137">
        <f>IF(ISNUMBER('将来負担比率（分子）の構造'!J$53), IF('将来負担比率（分子）の構造'!J$53 &lt; 0, 0, '将来負担比率（分子）の構造'!J$53), NA())</f>
        <v>4495</v>
      </c>
      <c r="G67" s="137" t="e">
        <f>NA()</f>
        <v>#N/A</v>
      </c>
      <c r="H67" s="137" t="e">
        <f>NA()</f>
        <v>#N/A</v>
      </c>
      <c r="I67" s="137">
        <f>IF(ISNUMBER('将来負担比率（分子）の構造'!K$53), IF('将来負担比率（分子）の構造'!K$53 &lt; 0, 0, '将来負担比率（分子）の構造'!K$53), NA())</f>
        <v>4351</v>
      </c>
      <c r="J67" s="137" t="e">
        <f>NA()</f>
        <v>#N/A</v>
      </c>
      <c r="K67" s="137" t="e">
        <f>NA()</f>
        <v>#N/A</v>
      </c>
      <c r="L67" s="137">
        <f>IF(ISNUMBER('将来負担比率（分子）の構造'!L$53), IF('将来負担比率（分子）の構造'!L$53 &lt; 0, 0, '将来負担比率（分子）の構造'!L$53), NA())</f>
        <v>4093</v>
      </c>
      <c r="M67" s="137" t="e">
        <f>NA()</f>
        <v>#N/A</v>
      </c>
      <c r="N67" s="137" t="e">
        <f>NA()</f>
        <v>#N/A</v>
      </c>
      <c r="O67" s="137">
        <f>IF(ISNUMBER('将来負担比率（分子）の構造'!M$53), IF('将来負担比率（分子）の構造'!M$53 &lt; 0, 0, '将来負担比率（分子）の構造'!M$53), NA())</f>
        <v>3493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4581322</v>
      </c>
      <c r="S5" s="585"/>
      <c r="T5" s="585"/>
      <c r="U5" s="585"/>
      <c r="V5" s="585"/>
      <c r="W5" s="585"/>
      <c r="X5" s="585"/>
      <c r="Y5" s="586"/>
      <c r="Z5" s="587">
        <v>33.799999999999997</v>
      </c>
      <c r="AA5" s="587"/>
      <c r="AB5" s="587"/>
      <c r="AC5" s="587"/>
      <c r="AD5" s="588">
        <v>4418027</v>
      </c>
      <c r="AE5" s="588"/>
      <c r="AF5" s="588"/>
      <c r="AG5" s="588"/>
      <c r="AH5" s="588"/>
      <c r="AI5" s="588"/>
      <c r="AJ5" s="588"/>
      <c r="AK5" s="588"/>
      <c r="AL5" s="589">
        <v>61.7</v>
      </c>
      <c r="AM5" s="590"/>
      <c r="AN5" s="590"/>
      <c r="AO5" s="591"/>
      <c r="AP5" s="581" t="s">
        <v>208</v>
      </c>
      <c r="AQ5" s="582"/>
      <c r="AR5" s="582"/>
      <c r="AS5" s="582"/>
      <c r="AT5" s="582"/>
      <c r="AU5" s="582"/>
      <c r="AV5" s="582"/>
      <c r="AW5" s="582"/>
      <c r="AX5" s="582"/>
      <c r="AY5" s="582"/>
      <c r="AZ5" s="582"/>
      <c r="BA5" s="582"/>
      <c r="BB5" s="582"/>
      <c r="BC5" s="582"/>
      <c r="BD5" s="582"/>
      <c r="BE5" s="582"/>
      <c r="BF5" s="583"/>
      <c r="BG5" s="595">
        <v>4416872</v>
      </c>
      <c r="BH5" s="596"/>
      <c r="BI5" s="596"/>
      <c r="BJ5" s="596"/>
      <c r="BK5" s="596"/>
      <c r="BL5" s="596"/>
      <c r="BM5" s="596"/>
      <c r="BN5" s="597"/>
      <c r="BO5" s="598">
        <v>96.4</v>
      </c>
      <c r="BP5" s="598"/>
      <c r="BQ5" s="598"/>
      <c r="BR5" s="598"/>
      <c r="BS5" s="599">
        <v>60138</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x14ac:dyDescent="0.15">
      <c r="B6" s="592" t="s">
        <v>212</v>
      </c>
      <c r="C6" s="593"/>
      <c r="D6" s="593"/>
      <c r="E6" s="593"/>
      <c r="F6" s="593"/>
      <c r="G6" s="593"/>
      <c r="H6" s="593"/>
      <c r="I6" s="593"/>
      <c r="J6" s="593"/>
      <c r="K6" s="593"/>
      <c r="L6" s="593"/>
      <c r="M6" s="593"/>
      <c r="N6" s="593"/>
      <c r="O6" s="593"/>
      <c r="P6" s="593"/>
      <c r="Q6" s="594"/>
      <c r="R6" s="595">
        <v>134504</v>
      </c>
      <c r="S6" s="596"/>
      <c r="T6" s="596"/>
      <c r="U6" s="596"/>
      <c r="V6" s="596"/>
      <c r="W6" s="596"/>
      <c r="X6" s="596"/>
      <c r="Y6" s="597"/>
      <c r="Z6" s="598">
        <v>1</v>
      </c>
      <c r="AA6" s="598"/>
      <c r="AB6" s="598"/>
      <c r="AC6" s="598"/>
      <c r="AD6" s="599">
        <v>134504</v>
      </c>
      <c r="AE6" s="599"/>
      <c r="AF6" s="599"/>
      <c r="AG6" s="599"/>
      <c r="AH6" s="599"/>
      <c r="AI6" s="599"/>
      <c r="AJ6" s="599"/>
      <c r="AK6" s="599"/>
      <c r="AL6" s="600">
        <v>1.9</v>
      </c>
      <c r="AM6" s="601"/>
      <c r="AN6" s="601"/>
      <c r="AO6" s="602"/>
      <c r="AP6" s="592" t="s">
        <v>213</v>
      </c>
      <c r="AQ6" s="593"/>
      <c r="AR6" s="593"/>
      <c r="AS6" s="593"/>
      <c r="AT6" s="593"/>
      <c r="AU6" s="593"/>
      <c r="AV6" s="593"/>
      <c r="AW6" s="593"/>
      <c r="AX6" s="593"/>
      <c r="AY6" s="593"/>
      <c r="AZ6" s="593"/>
      <c r="BA6" s="593"/>
      <c r="BB6" s="593"/>
      <c r="BC6" s="593"/>
      <c r="BD6" s="593"/>
      <c r="BE6" s="593"/>
      <c r="BF6" s="594"/>
      <c r="BG6" s="595">
        <v>4416872</v>
      </c>
      <c r="BH6" s="596"/>
      <c r="BI6" s="596"/>
      <c r="BJ6" s="596"/>
      <c r="BK6" s="596"/>
      <c r="BL6" s="596"/>
      <c r="BM6" s="596"/>
      <c r="BN6" s="597"/>
      <c r="BO6" s="598">
        <v>96.4</v>
      </c>
      <c r="BP6" s="598"/>
      <c r="BQ6" s="598"/>
      <c r="BR6" s="598"/>
      <c r="BS6" s="599">
        <v>60138</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153489</v>
      </c>
      <c r="CS6" s="596"/>
      <c r="CT6" s="596"/>
      <c r="CU6" s="596"/>
      <c r="CV6" s="596"/>
      <c r="CW6" s="596"/>
      <c r="CX6" s="596"/>
      <c r="CY6" s="597"/>
      <c r="CZ6" s="598">
        <v>1.2</v>
      </c>
      <c r="DA6" s="598"/>
      <c r="DB6" s="598"/>
      <c r="DC6" s="598"/>
      <c r="DD6" s="604">
        <v>691</v>
      </c>
      <c r="DE6" s="596"/>
      <c r="DF6" s="596"/>
      <c r="DG6" s="596"/>
      <c r="DH6" s="596"/>
      <c r="DI6" s="596"/>
      <c r="DJ6" s="596"/>
      <c r="DK6" s="596"/>
      <c r="DL6" s="596"/>
      <c r="DM6" s="596"/>
      <c r="DN6" s="596"/>
      <c r="DO6" s="596"/>
      <c r="DP6" s="597"/>
      <c r="DQ6" s="604">
        <v>153489</v>
      </c>
      <c r="DR6" s="596"/>
      <c r="DS6" s="596"/>
      <c r="DT6" s="596"/>
      <c r="DU6" s="596"/>
      <c r="DV6" s="596"/>
      <c r="DW6" s="596"/>
      <c r="DX6" s="596"/>
      <c r="DY6" s="596"/>
      <c r="DZ6" s="596"/>
      <c r="EA6" s="596"/>
      <c r="EB6" s="596"/>
      <c r="EC6" s="605"/>
    </row>
    <row r="7" spans="2:143" ht="11.25" customHeight="1" x14ac:dyDescent="0.15">
      <c r="B7" s="592" t="s">
        <v>215</v>
      </c>
      <c r="C7" s="593"/>
      <c r="D7" s="593"/>
      <c r="E7" s="593"/>
      <c r="F7" s="593"/>
      <c r="G7" s="593"/>
      <c r="H7" s="593"/>
      <c r="I7" s="593"/>
      <c r="J7" s="593"/>
      <c r="K7" s="593"/>
      <c r="L7" s="593"/>
      <c r="M7" s="593"/>
      <c r="N7" s="593"/>
      <c r="O7" s="593"/>
      <c r="P7" s="593"/>
      <c r="Q7" s="594"/>
      <c r="R7" s="595">
        <v>3200</v>
      </c>
      <c r="S7" s="596"/>
      <c r="T7" s="596"/>
      <c r="U7" s="596"/>
      <c r="V7" s="596"/>
      <c r="W7" s="596"/>
      <c r="X7" s="596"/>
      <c r="Y7" s="597"/>
      <c r="Z7" s="598">
        <v>0</v>
      </c>
      <c r="AA7" s="598"/>
      <c r="AB7" s="598"/>
      <c r="AC7" s="598"/>
      <c r="AD7" s="599">
        <v>3200</v>
      </c>
      <c r="AE7" s="599"/>
      <c r="AF7" s="599"/>
      <c r="AG7" s="599"/>
      <c r="AH7" s="599"/>
      <c r="AI7" s="599"/>
      <c r="AJ7" s="599"/>
      <c r="AK7" s="599"/>
      <c r="AL7" s="600">
        <v>0</v>
      </c>
      <c r="AM7" s="601"/>
      <c r="AN7" s="601"/>
      <c r="AO7" s="602"/>
      <c r="AP7" s="592" t="s">
        <v>216</v>
      </c>
      <c r="AQ7" s="593"/>
      <c r="AR7" s="593"/>
      <c r="AS7" s="593"/>
      <c r="AT7" s="593"/>
      <c r="AU7" s="593"/>
      <c r="AV7" s="593"/>
      <c r="AW7" s="593"/>
      <c r="AX7" s="593"/>
      <c r="AY7" s="593"/>
      <c r="AZ7" s="593"/>
      <c r="BA7" s="593"/>
      <c r="BB7" s="593"/>
      <c r="BC7" s="593"/>
      <c r="BD7" s="593"/>
      <c r="BE7" s="593"/>
      <c r="BF7" s="594"/>
      <c r="BG7" s="595">
        <v>1847244</v>
      </c>
      <c r="BH7" s="596"/>
      <c r="BI7" s="596"/>
      <c r="BJ7" s="596"/>
      <c r="BK7" s="596"/>
      <c r="BL7" s="596"/>
      <c r="BM7" s="596"/>
      <c r="BN7" s="597"/>
      <c r="BO7" s="598">
        <v>40.299999999999997</v>
      </c>
      <c r="BP7" s="598"/>
      <c r="BQ7" s="598"/>
      <c r="BR7" s="598"/>
      <c r="BS7" s="599">
        <v>60138</v>
      </c>
      <c r="BT7" s="599"/>
      <c r="BU7" s="599"/>
      <c r="BV7" s="599"/>
      <c r="BW7" s="599"/>
      <c r="BX7" s="599"/>
      <c r="BY7" s="599"/>
      <c r="BZ7" s="599"/>
      <c r="CA7" s="599"/>
      <c r="CB7" s="603"/>
      <c r="CD7" s="609" t="s">
        <v>217</v>
      </c>
      <c r="CE7" s="610"/>
      <c r="CF7" s="610"/>
      <c r="CG7" s="610"/>
      <c r="CH7" s="610"/>
      <c r="CI7" s="610"/>
      <c r="CJ7" s="610"/>
      <c r="CK7" s="610"/>
      <c r="CL7" s="610"/>
      <c r="CM7" s="610"/>
      <c r="CN7" s="610"/>
      <c r="CO7" s="610"/>
      <c r="CP7" s="610"/>
      <c r="CQ7" s="611"/>
      <c r="CR7" s="595">
        <v>1677695</v>
      </c>
      <c r="CS7" s="596"/>
      <c r="CT7" s="596"/>
      <c r="CU7" s="596"/>
      <c r="CV7" s="596"/>
      <c r="CW7" s="596"/>
      <c r="CX7" s="596"/>
      <c r="CY7" s="597"/>
      <c r="CZ7" s="598">
        <v>13.2</v>
      </c>
      <c r="DA7" s="598"/>
      <c r="DB7" s="598"/>
      <c r="DC7" s="598"/>
      <c r="DD7" s="604">
        <v>41413</v>
      </c>
      <c r="DE7" s="596"/>
      <c r="DF7" s="596"/>
      <c r="DG7" s="596"/>
      <c r="DH7" s="596"/>
      <c r="DI7" s="596"/>
      <c r="DJ7" s="596"/>
      <c r="DK7" s="596"/>
      <c r="DL7" s="596"/>
      <c r="DM7" s="596"/>
      <c r="DN7" s="596"/>
      <c r="DO7" s="596"/>
      <c r="DP7" s="597"/>
      <c r="DQ7" s="604">
        <v>1334266</v>
      </c>
      <c r="DR7" s="596"/>
      <c r="DS7" s="596"/>
      <c r="DT7" s="596"/>
      <c r="DU7" s="596"/>
      <c r="DV7" s="596"/>
      <c r="DW7" s="596"/>
      <c r="DX7" s="596"/>
      <c r="DY7" s="596"/>
      <c r="DZ7" s="596"/>
      <c r="EA7" s="596"/>
      <c r="EB7" s="596"/>
      <c r="EC7" s="605"/>
    </row>
    <row r="8" spans="2:143" ht="11.25" customHeight="1" x14ac:dyDescent="0.15">
      <c r="B8" s="592" t="s">
        <v>218</v>
      </c>
      <c r="C8" s="593"/>
      <c r="D8" s="593"/>
      <c r="E8" s="593"/>
      <c r="F8" s="593"/>
      <c r="G8" s="593"/>
      <c r="H8" s="593"/>
      <c r="I8" s="593"/>
      <c r="J8" s="593"/>
      <c r="K8" s="593"/>
      <c r="L8" s="593"/>
      <c r="M8" s="593"/>
      <c r="N8" s="593"/>
      <c r="O8" s="593"/>
      <c r="P8" s="593"/>
      <c r="Q8" s="594"/>
      <c r="R8" s="595">
        <v>12269</v>
      </c>
      <c r="S8" s="596"/>
      <c r="T8" s="596"/>
      <c r="U8" s="596"/>
      <c r="V8" s="596"/>
      <c r="W8" s="596"/>
      <c r="X8" s="596"/>
      <c r="Y8" s="597"/>
      <c r="Z8" s="598">
        <v>0.1</v>
      </c>
      <c r="AA8" s="598"/>
      <c r="AB8" s="598"/>
      <c r="AC8" s="598"/>
      <c r="AD8" s="599">
        <v>12269</v>
      </c>
      <c r="AE8" s="599"/>
      <c r="AF8" s="599"/>
      <c r="AG8" s="599"/>
      <c r="AH8" s="599"/>
      <c r="AI8" s="599"/>
      <c r="AJ8" s="599"/>
      <c r="AK8" s="599"/>
      <c r="AL8" s="600">
        <v>0.2</v>
      </c>
      <c r="AM8" s="601"/>
      <c r="AN8" s="601"/>
      <c r="AO8" s="602"/>
      <c r="AP8" s="592" t="s">
        <v>219</v>
      </c>
      <c r="AQ8" s="593"/>
      <c r="AR8" s="593"/>
      <c r="AS8" s="593"/>
      <c r="AT8" s="593"/>
      <c r="AU8" s="593"/>
      <c r="AV8" s="593"/>
      <c r="AW8" s="593"/>
      <c r="AX8" s="593"/>
      <c r="AY8" s="593"/>
      <c r="AZ8" s="593"/>
      <c r="BA8" s="593"/>
      <c r="BB8" s="593"/>
      <c r="BC8" s="593"/>
      <c r="BD8" s="593"/>
      <c r="BE8" s="593"/>
      <c r="BF8" s="594"/>
      <c r="BG8" s="595">
        <v>59654</v>
      </c>
      <c r="BH8" s="596"/>
      <c r="BI8" s="596"/>
      <c r="BJ8" s="596"/>
      <c r="BK8" s="596"/>
      <c r="BL8" s="596"/>
      <c r="BM8" s="596"/>
      <c r="BN8" s="597"/>
      <c r="BO8" s="598">
        <v>1.3</v>
      </c>
      <c r="BP8" s="598"/>
      <c r="BQ8" s="598"/>
      <c r="BR8" s="598"/>
      <c r="BS8" s="604" t="s">
        <v>111</v>
      </c>
      <c r="BT8" s="596"/>
      <c r="BU8" s="596"/>
      <c r="BV8" s="596"/>
      <c r="BW8" s="596"/>
      <c r="BX8" s="596"/>
      <c r="BY8" s="596"/>
      <c r="BZ8" s="596"/>
      <c r="CA8" s="596"/>
      <c r="CB8" s="605"/>
      <c r="CD8" s="609" t="s">
        <v>220</v>
      </c>
      <c r="CE8" s="610"/>
      <c r="CF8" s="610"/>
      <c r="CG8" s="610"/>
      <c r="CH8" s="610"/>
      <c r="CI8" s="610"/>
      <c r="CJ8" s="610"/>
      <c r="CK8" s="610"/>
      <c r="CL8" s="610"/>
      <c r="CM8" s="610"/>
      <c r="CN8" s="610"/>
      <c r="CO8" s="610"/>
      <c r="CP8" s="610"/>
      <c r="CQ8" s="611"/>
      <c r="CR8" s="595">
        <v>4922510</v>
      </c>
      <c r="CS8" s="596"/>
      <c r="CT8" s="596"/>
      <c r="CU8" s="596"/>
      <c r="CV8" s="596"/>
      <c r="CW8" s="596"/>
      <c r="CX8" s="596"/>
      <c r="CY8" s="597"/>
      <c r="CZ8" s="598">
        <v>38.700000000000003</v>
      </c>
      <c r="DA8" s="598"/>
      <c r="DB8" s="598"/>
      <c r="DC8" s="598"/>
      <c r="DD8" s="604">
        <v>347692</v>
      </c>
      <c r="DE8" s="596"/>
      <c r="DF8" s="596"/>
      <c r="DG8" s="596"/>
      <c r="DH8" s="596"/>
      <c r="DI8" s="596"/>
      <c r="DJ8" s="596"/>
      <c r="DK8" s="596"/>
      <c r="DL8" s="596"/>
      <c r="DM8" s="596"/>
      <c r="DN8" s="596"/>
      <c r="DO8" s="596"/>
      <c r="DP8" s="597"/>
      <c r="DQ8" s="604">
        <v>2275705</v>
      </c>
      <c r="DR8" s="596"/>
      <c r="DS8" s="596"/>
      <c r="DT8" s="596"/>
      <c r="DU8" s="596"/>
      <c r="DV8" s="596"/>
      <c r="DW8" s="596"/>
      <c r="DX8" s="596"/>
      <c r="DY8" s="596"/>
      <c r="DZ8" s="596"/>
      <c r="EA8" s="596"/>
      <c r="EB8" s="596"/>
      <c r="EC8" s="605"/>
    </row>
    <row r="9" spans="2:143" ht="11.25" customHeight="1" x14ac:dyDescent="0.15">
      <c r="B9" s="592" t="s">
        <v>221</v>
      </c>
      <c r="C9" s="593"/>
      <c r="D9" s="593"/>
      <c r="E9" s="593"/>
      <c r="F9" s="593"/>
      <c r="G9" s="593"/>
      <c r="H9" s="593"/>
      <c r="I9" s="593"/>
      <c r="J9" s="593"/>
      <c r="K9" s="593"/>
      <c r="L9" s="593"/>
      <c r="M9" s="593"/>
      <c r="N9" s="593"/>
      <c r="O9" s="593"/>
      <c r="P9" s="593"/>
      <c r="Q9" s="594"/>
      <c r="R9" s="595">
        <v>7054</v>
      </c>
      <c r="S9" s="596"/>
      <c r="T9" s="596"/>
      <c r="U9" s="596"/>
      <c r="V9" s="596"/>
      <c r="W9" s="596"/>
      <c r="X9" s="596"/>
      <c r="Y9" s="597"/>
      <c r="Z9" s="598">
        <v>0.1</v>
      </c>
      <c r="AA9" s="598"/>
      <c r="AB9" s="598"/>
      <c r="AC9" s="598"/>
      <c r="AD9" s="599">
        <v>7054</v>
      </c>
      <c r="AE9" s="599"/>
      <c r="AF9" s="599"/>
      <c r="AG9" s="599"/>
      <c r="AH9" s="599"/>
      <c r="AI9" s="599"/>
      <c r="AJ9" s="599"/>
      <c r="AK9" s="599"/>
      <c r="AL9" s="600">
        <v>0.1</v>
      </c>
      <c r="AM9" s="601"/>
      <c r="AN9" s="601"/>
      <c r="AO9" s="602"/>
      <c r="AP9" s="592" t="s">
        <v>222</v>
      </c>
      <c r="AQ9" s="593"/>
      <c r="AR9" s="593"/>
      <c r="AS9" s="593"/>
      <c r="AT9" s="593"/>
      <c r="AU9" s="593"/>
      <c r="AV9" s="593"/>
      <c r="AW9" s="593"/>
      <c r="AX9" s="593"/>
      <c r="AY9" s="593"/>
      <c r="AZ9" s="593"/>
      <c r="BA9" s="593"/>
      <c r="BB9" s="593"/>
      <c r="BC9" s="593"/>
      <c r="BD9" s="593"/>
      <c r="BE9" s="593"/>
      <c r="BF9" s="594"/>
      <c r="BG9" s="595">
        <v>1469923</v>
      </c>
      <c r="BH9" s="596"/>
      <c r="BI9" s="596"/>
      <c r="BJ9" s="596"/>
      <c r="BK9" s="596"/>
      <c r="BL9" s="596"/>
      <c r="BM9" s="596"/>
      <c r="BN9" s="597"/>
      <c r="BO9" s="598">
        <v>32.1</v>
      </c>
      <c r="BP9" s="598"/>
      <c r="BQ9" s="598"/>
      <c r="BR9" s="598"/>
      <c r="BS9" s="604" t="s">
        <v>111</v>
      </c>
      <c r="BT9" s="596"/>
      <c r="BU9" s="596"/>
      <c r="BV9" s="596"/>
      <c r="BW9" s="596"/>
      <c r="BX9" s="596"/>
      <c r="BY9" s="596"/>
      <c r="BZ9" s="596"/>
      <c r="CA9" s="596"/>
      <c r="CB9" s="605"/>
      <c r="CD9" s="609" t="s">
        <v>223</v>
      </c>
      <c r="CE9" s="610"/>
      <c r="CF9" s="610"/>
      <c r="CG9" s="610"/>
      <c r="CH9" s="610"/>
      <c r="CI9" s="610"/>
      <c r="CJ9" s="610"/>
      <c r="CK9" s="610"/>
      <c r="CL9" s="610"/>
      <c r="CM9" s="610"/>
      <c r="CN9" s="610"/>
      <c r="CO9" s="610"/>
      <c r="CP9" s="610"/>
      <c r="CQ9" s="611"/>
      <c r="CR9" s="595">
        <v>699575</v>
      </c>
      <c r="CS9" s="596"/>
      <c r="CT9" s="596"/>
      <c r="CU9" s="596"/>
      <c r="CV9" s="596"/>
      <c r="CW9" s="596"/>
      <c r="CX9" s="596"/>
      <c r="CY9" s="597"/>
      <c r="CZ9" s="598">
        <v>5.5</v>
      </c>
      <c r="DA9" s="598"/>
      <c r="DB9" s="598"/>
      <c r="DC9" s="598"/>
      <c r="DD9" s="604">
        <v>21568</v>
      </c>
      <c r="DE9" s="596"/>
      <c r="DF9" s="596"/>
      <c r="DG9" s="596"/>
      <c r="DH9" s="596"/>
      <c r="DI9" s="596"/>
      <c r="DJ9" s="596"/>
      <c r="DK9" s="596"/>
      <c r="DL9" s="596"/>
      <c r="DM9" s="596"/>
      <c r="DN9" s="596"/>
      <c r="DO9" s="596"/>
      <c r="DP9" s="597"/>
      <c r="DQ9" s="604">
        <v>619910</v>
      </c>
      <c r="DR9" s="596"/>
      <c r="DS9" s="596"/>
      <c r="DT9" s="596"/>
      <c r="DU9" s="596"/>
      <c r="DV9" s="596"/>
      <c r="DW9" s="596"/>
      <c r="DX9" s="596"/>
      <c r="DY9" s="596"/>
      <c r="DZ9" s="596"/>
      <c r="EA9" s="596"/>
      <c r="EB9" s="596"/>
      <c r="EC9" s="605"/>
    </row>
    <row r="10" spans="2:143" ht="11.25" customHeight="1" x14ac:dyDescent="0.15">
      <c r="B10" s="592" t="s">
        <v>224</v>
      </c>
      <c r="C10" s="593"/>
      <c r="D10" s="593"/>
      <c r="E10" s="593"/>
      <c r="F10" s="593"/>
      <c r="G10" s="593"/>
      <c r="H10" s="593"/>
      <c r="I10" s="593"/>
      <c r="J10" s="593"/>
      <c r="K10" s="593"/>
      <c r="L10" s="593"/>
      <c r="M10" s="593"/>
      <c r="N10" s="593"/>
      <c r="O10" s="593"/>
      <c r="P10" s="593"/>
      <c r="Q10" s="594"/>
      <c r="R10" s="595">
        <v>596261</v>
      </c>
      <c r="S10" s="596"/>
      <c r="T10" s="596"/>
      <c r="U10" s="596"/>
      <c r="V10" s="596"/>
      <c r="W10" s="596"/>
      <c r="X10" s="596"/>
      <c r="Y10" s="597"/>
      <c r="Z10" s="598">
        <v>4.4000000000000004</v>
      </c>
      <c r="AA10" s="598"/>
      <c r="AB10" s="598"/>
      <c r="AC10" s="598"/>
      <c r="AD10" s="599">
        <v>596261</v>
      </c>
      <c r="AE10" s="599"/>
      <c r="AF10" s="599"/>
      <c r="AG10" s="599"/>
      <c r="AH10" s="599"/>
      <c r="AI10" s="599"/>
      <c r="AJ10" s="599"/>
      <c r="AK10" s="599"/>
      <c r="AL10" s="600">
        <v>8.3000000000000007</v>
      </c>
      <c r="AM10" s="601"/>
      <c r="AN10" s="601"/>
      <c r="AO10" s="602"/>
      <c r="AP10" s="592" t="s">
        <v>225</v>
      </c>
      <c r="AQ10" s="593"/>
      <c r="AR10" s="593"/>
      <c r="AS10" s="593"/>
      <c r="AT10" s="593"/>
      <c r="AU10" s="593"/>
      <c r="AV10" s="593"/>
      <c r="AW10" s="593"/>
      <c r="AX10" s="593"/>
      <c r="AY10" s="593"/>
      <c r="AZ10" s="593"/>
      <c r="BA10" s="593"/>
      <c r="BB10" s="593"/>
      <c r="BC10" s="593"/>
      <c r="BD10" s="593"/>
      <c r="BE10" s="593"/>
      <c r="BF10" s="594"/>
      <c r="BG10" s="595">
        <v>113089</v>
      </c>
      <c r="BH10" s="596"/>
      <c r="BI10" s="596"/>
      <c r="BJ10" s="596"/>
      <c r="BK10" s="596"/>
      <c r="BL10" s="596"/>
      <c r="BM10" s="596"/>
      <c r="BN10" s="597"/>
      <c r="BO10" s="598">
        <v>2.5</v>
      </c>
      <c r="BP10" s="598"/>
      <c r="BQ10" s="598"/>
      <c r="BR10" s="598"/>
      <c r="BS10" s="604">
        <v>18802</v>
      </c>
      <c r="BT10" s="596"/>
      <c r="BU10" s="596"/>
      <c r="BV10" s="596"/>
      <c r="BW10" s="596"/>
      <c r="BX10" s="596"/>
      <c r="BY10" s="596"/>
      <c r="BZ10" s="596"/>
      <c r="CA10" s="596"/>
      <c r="CB10" s="605"/>
      <c r="CD10" s="609" t="s">
        <v>226</v>
      </c>
      <c r="CE10" s="610"/>
      <c r="CF10" s="610"/>
      <c r="CG10" s="610"/>
      <c r="CH10" s="610"/>
      <c r="CI10" s="610"/>
      <c r="CJ10" s="610"/>
      <c r="CK10" s="610"/>
      <c r="CL10" s="610"/>
      <c r="CM10" s="610"/>
      <c r="CN10" s="610"/>
      <c r="CO10" s="610"/>
      <c r="CP10" s="610"/>
      <c r="CQ10" s="611"/>
      <c r="CR10" s="595">
        <v>19869</v>
      </c>
      <c r="CS10" s="596"/>
      <c r="CT10" s="596"/>
      <c r="CU10" s="596"/>
      <c r="CV10" s="596"/>
      <c r="CW10" s="596"/>
      <c r="CX10" s="596"/>
      <c r="CY10" s="597"/>
      <c r="CZ10" s="598">
        <v>0.2</v>
      </c>
      <c r="DA10" s="598"/>
      <c r="DB10" s="598"/>
      <c r="DC10" s="598"/>
      <c r="DD10" s="604" t="s">
        <v>111</v>
      </c>
      <c r="DE10" s="596"/>
      <c r="DF10" s="596"/>
      <c r="DG10" s="596"/>
      <c r="DH10" s="596"/>
      <c r="DI10" s="596"/>
      <c r="DJ10" s="596"/>
      <c r="DK10" s="596"/>
      <c r="DL10" s="596"/>
      <c r="DM10" s="596"/>
      <c r="DN10" s="596"/>
      <c r="DO10" s="596"/>
      <c r="DP10" s="597"/>
      <c r="DQ10" s="604">
        <v>14869</v>
      </c>
      <c r="DR10" s="596"/>
      <c r="DS10" s="596"/>
      <c r="DT10" s="596"/>
      <c r="DU10" s="596"/>
      <c r="DV10" s="596"/>
      <c r="DW10" s="596"/>
      <c r="DX10" s="596"/>
      <c r="DY10" s="596"/>
      <c r="DZ10" s="596"/>
      <c r="EA10" s="596"/>
      <c r="EB10" s="596"/>
      <c r="EC10" s="605"/>
    </row>
    <row r="11" spans="2:143" ht="11.25" customHeight="1" x14ac:dyDescent="0.15">
      <c r="B11" s="592" t="s">
        <v>227</v>
      </c>
      <c r="C11" s="593"/>
      <c r="D11" s="593"/>
      <c r="E11" s="593"/>
      <c r="F11" s="593"/>
      <c r="G11" s="593"/>
      <c r="H11" s="593"/>
      <c r="I11" s="593"/>
      <c r="J11" s="593"/>
      <c r="K11" s="593"/>
      <c r="L11" s="593"/>
      <c r="M11" s="593"/>
      <c r="N11" s="593"/>
      <c r="O11" s="593"/>
      <c r="P11" s="593"/>
      <c r="Q11" s="594"/>
      <c r="R11" s="595">
        <v>38931</v>
      </c>
      <c r="S11" s="596"/>
      <c r="T11" s="596"/>
      <c r="U11" s="596"/>
      <c r="V11" s="596"/>
      <c r="W11" s="596"/>
      <c r="X11" s="596"/>
      <c r="Y11" s="597"/>
      <c r="Z11" s="598">
        <v>0.3</v>
      </c>
      <c r="AA11" s="598"/>
      <c r="AB11" s="598"/>
      <c r="AC11" s="598"/>
      <c r="AD11" s="599">
        <v>38931</v>
      </c>
      <c r="AE11" s="599"/>
      <c r="AF11" s="599"/>
      <c r="AG11" s="599"/>
      <c r="AH11" s="599"/>
      <c r="AI11" s="599"/>
      <c r="AJ11" s="599"/>
      <c r="AK11" s="599"/>
      <c r="AL11" s="600">
        <v>0.5</v>
      </c>
      <c r="AM11" s="601"/>
      <c r="AN11" s="601"/>
      <c r="AO11" s="602"/>
      <c r="AP11" s="592" t="s">
        <v>228</v>
      </c>
      <c r="AQ11" s="593"/>
      <c r="AR11" s="593"/>
      <c r="AS11" s="593"/>
      <c r="AT11" s="593"/>
      <c r="AU11" s="593"/>
      <c r="AV11" s="593"/>
      <c r="AW11" s="593"/>
      <c r="AX11" s="593"/>
      <c r="AY11" s="593"/>
      <c r="AZ11" s="593"/>
      <c r="BA11" s="593"/>
      <c r="BB11" s="593"/>
      <c r="BC11" s="593"/>
      <c r="BD11" s="593"/>
      <c r="BE11" s="593"/>
      <c r="BF11" s="594"/>
      <c r="BG11" s="595">
        <v>204578</v>
      </c>
      <c r="BH11" s="596"/>
      <c r="BI11" s="596"/>
      <c r="BJ11" s="596"/>
      <c r="BK11" s="596"/>
      <c r="BL11" s="596"/>
      <c r="BM11" s="596"/>
      <c r="BN11" s="597"/>
      <c r="BO11" s="598">
        <v>4.5</v>
      </c>
      <c r="BP11" s="598"/>
      <c r="BQ11" s="598"/>
      <c r="BR11" s="598"/>
      <c r="BS11" s="604">
        <v>41336</v>
      </c>
      <c r="BT11" s="596"/>
      <c r="BU11" s="596"/>
      <c r="BV11" s="596"/>
      <c r="BW11" s="596"/>
      <c r="BX11" s="596"/>
      <c r="BY11" s="596"/>
      <c r="BZ11" s="596"/>
      <c r="CA11" s="596"/>
      <c r="CB11" s="605"/>
      <c r="CD11" s="609" t="s">
        <v>229</v>
      </c>
      <c r="CE11" s="610"/>
      <c r="CF11" s="610"/>
      <c r="CG11" s="610"/>
      <c r="CH11" s="610"/>
      <c r="CI11" s="610"/>
      <c r="CJ11" s="610"/>
      <c r="CK11" s="610"/>
      <c r="CL11" s="610"/>
      <c r="CM11" s="610"/>
      <c r="CN11" s="610"/>
      <c r="CO11" s="610"/>
      <c r="CP11" s="610"/>
      <c r="CQ11" s="611"/>
      <c r="CR11" s="595">
        <v>575994</v>
      </c>
      <c r="CS11" s="596"/>
      <c r="CT11" s="596"/>
      <c r="CU11" s="596"/>
      <c r="CV11" s="596"/>
      <c r="CW11" s="596"/>
      <c r="CX11" s="596"/>
      <c r="CY11" s="597"/>
      <c r="CZ11" s="598">
        <v>4.5</v>
      </c>
      <c r="DA11" s="598"/>
      <c r="DB11" s="598"/>
      <c r="DC11" s="598"/>
      <c r="DD11" s="604">
        <v>170741</v>
      </c>
      <c r="DE11" s="596"/>
      <c r="DF11" s="596"/>
      <c r="DG11" s="596"/>
      <c r="DH11" s="596"/>
      <c r="DI11" s="596"/>
      <c r="DJ11" s="596"/>
      <c r="DK11" s="596"/>
      <c r="DL11" s="596"/>
      <c r="DM11" s="596"/>
      <c r="DN11" s="596"/>
      <c r="DO11" s="596"/>
      <c r="DP11" s="597"/>
      <c r="DQ11" s="604">
        <v>305140</v>
      </c>
      <c r="DR11" s="596"/>
      <c r="DS11" s="596"/>
      <c r="DT11" s="596"/>
      <c r="DU11" s="596"/>
      <c r="DV11" s="596"/>
      <c r="DW11" s="596"/>
      <c r="DX11" s="596"/>
      <c r="DY11" s="596"/>
      <c r="DZ11" s="596"/>
      <c r="EA11" s="596"/>
      <c r="EB11" s="596"/>
      <c r="EC11" s="605"/>
    </row>
    <row r="12" spans="2:143" ht="11.25" customHeight="1" x14ac:dyDescent="0.15">
      <c r="B12" s="592" t="s">
        <v>230</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231</v>
      </c>
      <c r="AQ12" s="593"/>
      <c r="AR12" s="593"/>
      <c r="AS12" s="593"/>
      <c r="AT12" s="593"/>
      <c r="AU12" s="593"/>
      <c r="AV12" s="593"/>
      <c r="AW12" s="593"/>
      <c r="AX12" s="593"/>
      <c r="AY12" s="593"/>
      <c r="AZ12" s="593"/>
      <c r="BA12" s="593"/>
      <c r="BB12" s="593"/>
      <c r="BC12" s="593"/>
      <c r="BD12" s="593"/>
      <c r="BE12" s="593"/>
      <c r="BF12" s="594"/>
      <c r="BG12" s="595">
        <v>2240082</v>
      </c>
      <c r="BH12" s="596"/>
      <c r="BI12" s="596"/>
      <c r="BJ12" s="596"/>
      <c r="BK12" s="596"/>
      <c r="BL12" s="596"/>
      <c r="BM12" s="596"/>
      <c r="BN12" s="597"/>
      <c r="BO12" s="598">
        <v>48.9</v>
      </c>
      <c r="BP12" s="598"/>
      <c r="BQ12" s="598"/>
      <c r="BR12" s="598"/>
      <c r="BS12" s="604" t="s">
        <v>111</v>
      </c>
      <c r="BT12" s="596"/>
      <c r="BU12" s="596"/>
      <c r="BV12" s="596"/>
      <c r="BW12" s="596"/>
      <c r="BX12" s="596"/>
      <c r="BY12" s="596"/>
      <c r="BZ12" s="596"/>
      <c r="CA12" s="596"/>
      <c r="CB12" s="605"/>
      <c r="CD12" s="609" t="s">
        <v>232</v>
      </c>
      <c r="CE12" s="610"/>
      <c r="CF12" s="610"/>
      <c r="CG12" s="610"/>
      <c r="CH12" s="610"/>
      <c r="CI12" s="610"/>
      <c r="CJ12" s="610"/>
      <c r="CK12" s="610"/>
      <c r="CL12" s="610"/>
      <c r="CM12" s="610"/>
      <c r="CN12" s="610"/>
      <c r="CO12" s="610"/>
      <c r="CP12" s="610"/>
      <c r="CQ12" s="611"/>
      <c r="CR12" s="595">
        <v>380185</v>
      </c>
      <c r="CS12" s="596"/>
      <c r="CT12" s="596"/>
      <c r="CU12" s="596"/>
      <c r="CV12" s="596"/>
      <c r="CW12" s="596"/>
      <c r="CX12" s="596"/>
      <c r="CY12" s="597"/>
      <c r="CZ12" s="598">
        <v>3</v>
      </c>
      <c r="DA12" s="598"/>
      <c r="DB12" s="598"/>
      <c r="DC12" s="598"/>
      <c r="DD12" s="604" t="s">
        <v>111</v>
      </c>
      <c r="DE12" s="596"/>
      <c r="DF12" s="596"/>
      <c r="DG12" s="596"/>
      <c r="DH12" s="596"/>
      <c r="DI12" s="596"/>
      <c r="DJ12" s="596"/>
      <c r="DK12" s="596"/>
      <c r="DL12" s="596"/>
      <c r="DM12" s="596"/>
      <c r="DN12" s="596"/>
      <c r="DO12" s="596"/>
      <c r="DP12" s="597"/>
      <c r="DQ12" s="604">
        <v>140890</v>
      </c>
      <c r="DR12" s="596"/>
      <c r="DS12" s="596"/>
      <c r="DT12" s="596"/>
      <c r="DU12" s="596"/>
      <c r="DV12" s="596"/>
      <c r="DW12" s="596"/>
      <c r="DX12" s="596"/>
      <c r="DY12" s="596"/>
      <c r="DZ12" s="596"/>
      <c r="EA12" s="596"/>
      <c r="EB12" s="596"/>
      <c r="EC12" s="605"/>
    </row>
    <row r="13" spans="2:143" ht="11.25" customHeight="1" x14ac:dyDescent="0.15">
      <c r="B13" s="592" t="s">
        <v>233</v>
      </c>
      <c r="C13" s="593"/>
      <c r="D13" s="593"/>
      <c r="E13" s="593"/>
      <c r="F13" s="593"/>
      <c r="G13" s="593"/>
      <c r="H13" s="593"/>
      <c r="I13" s="593"/>
      <c r="J13" s="593"/>
      <c r="K13" s="593"/>
      <c r="L13" s="593"/>
      <c r="M13" s="593"/>
      <c r="N13" s="593"/>
      <c r="O13" s="593"/>
      <c r="P13" s="593"/>
      <c r="Q13" s="594"/>
      <c r="R13" s="595">
        <v>31831</v>
      </c>
      <c r="S13" s="596"/>
      <c r="T13" s="596"/>
      <c r="U13" s="596"/>
      <c r="V13" s="596"/>
      <c r="W13" s="596"/>
      <c r="X13" s="596"/>
      <c r="Y13" s="597"/>
      <c r="Z13" s="598">
        <v>0.2</v>
      </c>
      <c r="AA13" s="598"/>
      <c r="AB13" s="598"/>
      <c r="AC13" s="598"/>
      <c r="AD13" s="599">
        <v>31831</v>
      </c>
      <c r="AE13" s="599"/>
      <c r="AF13" s="599"/>
      <c r="AG13" s="599"/>
      <c r="AH13" s="599"/>
      <c r="AI13" s="599"/>
      <c r="AJ13" s="599"/>
      <c r="AK13" s="599"/>
      <c r="AL13" s="600">
        <v>0.4</v>
      </c>
      <c r="AM13" s="601"/>
      <c r="AN13" s="601"/>
      <c r="AO13" s="602"/>
      <c r="AP13" s="592" t="s">
        <v>234</v>
      </c>
      <c r="AQ13" s="593"/>
      <c r="AR13" s="593"/>
      <c r="AS13" s="593"/>
      <c r="AT13" s="593"/>
      <c r="AU13" s="593"/>
      <c r="AV13" s="593"/>
      <c r="AW13" s="593"/>
      <c r="AX13" s="593"/>
      <c r="AY13" s="593"/>
      <c r="AZ13" s="593"/>
      <c r="BA13" s="593"/>
      <c r="BB13" s="593"/>
      <c r="BC13" s="593"/>
      <c r="BD13" s="593"/>
      <c r="BE13" s="593"/>
      <c r="BF13" s="594"/>
      <c r="BG13" s="595">
        <v>2225895</v>
      </c>
      <c r="BH13" s="596"/>
      <c r="BI13" s="596"/>
      <c r="BJ13" s="596"/>
      <c r="BK13" s="596"/>
      <c r="BL13" s="596"/>
      <c r="BM13" s="596"/>
      <c r="BN13" s="597"/>
      <c r="BO13" s="598">
        <v>48.6</v>
      </c>
      <c r="BP13" s="598"/>
      <c r="BQ13" s="598"/>
      <c r="BR13" s="598"/>
      <c r="BS13" s="604" t="s">
        <v>111</v>
      </c>
      <c r="BT13" s="596"/>
      <c r="BU13" s="596"/>
      <c r="BV13" s="596"/>
      <c r="BW13" s="596"/>
      <c r="BX13" s="596"/>
      <c r="BY13" s="596"/>
      <c r="BZ13" s="596"/>
      <c r="CA13" s="596"/>
      <c r="CB13" s="605"/>
      <c r="CD13" s="609" t="s">
        <v>235</v>
      </c>
      <c r="CE13" s="610"/>
      <c r="CF13" s="610"/>
      <c r="CG13" s="610"/>
      <c r="CH13" s="610"/>
      <c r="CI13" s="610"/>
      <c r="CJ13" s="610"/>
      <c r="CK13" s="610"/>
      <c r="CL13" s="610"/>
      <c r="CM13" s="610"/>
      <c r="CN13" s="610"/>
      <c r="CO13" s="610"/>
      <c r="CP13" s="610"/>
      <c r="CQ13" s="611"/>
      <c r="CR13" s="595">
        <v>1294670</v>
      </c>
      <c r="CS13" s="596"/>
      <c r="CT13" s="596"/>
      <c r="CU13" s="596"/>
      <c r="CV13" s="596"/>
      <c r="CW13" s="596"/>
      <c r="CX13" s="596"/>
      <c r="CY13" s="597"/>
      <c r="CZ13" s="598">
        <v>10.199999999999999</v>
      </c>
      <c r="DA13" s="598"/>
      <c r="DB13" s="598"/>
      <c r="DC13" s="598"/>
      <c r="DD13" s="604">
        <v>498930</v>
      </c>
      <c r="DE13" s="596"/>
      <c r="DF13" s="596"/>
      <c r="DG13" s="596"/>
      <c r="DH13" s="596"/>
      <c r="DI13" s="596"/>
      <c r="DJ13" s="596"/>
      <c r="DK13" s="596"/>
      <c r="DL13" s="596"/>
      <c r="DM13" s="596"/>
      <c r="DN13" s="596"/>
      <c r="DO13" s="596"/>
      <c r="DP13" s="597"/>
      <c r="DQ13" s="604">
        <v>978799</v>
      </c>
      <c r="DR13" s="596"/>
      <c r="DS13" s="596"/>
      <c r="DT13" s="596"/>
      <c r="DU13" s="596"/>
      <c r="DV13" s="596"/>
      <c r="DW13" s="596"/>
      <c r="DX13" s="596"/>
      <c r="DY13" s="596"/>
      <c r="DZ13" s="596"/>
      <c r="EA13" s="596"/>
      <c r="EB13" s="596"/>
      <c r="EC13" s="605"/>
    </row>
    <row r="14" spans="2:143" ht="11.25" customHeight="1" x14ac:dyDescent="0.15">
      <c r="B14" s="592" t="s">
        <v>236</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237</v>
      </c>
      <c r="AQ14" s="593"/>
      <c r="AR14" s="593"/>
      <c r="AS14" s="593"/>
      <c r="AT14" s="593"/>
      <c r="AU14" s="593"/>
      <c r="AV14" s="593"/>
      <c r="AW14" s="593"/>
      <c r="AX14" s="593"/>
      <c r="AY14" s="593"/>
      <c r="AZ14" s="593"/>
      <c r="BA14" s="593"/>
      <c r="BB14" s="593"/>
      <c r="BC14" s="593"/>
      <c r="BD14" s="593"/>
      <c r="BE14" s="593"/>
      <c r="BF14" s="594"/>
      <c r="BG14" s="595">
        <v>86182</v>
      </c>
      <c r="BH14" s="596"/>
      <c r="BI14" s="596"/>
      <c r="BJ14" s="596"/>
      <c r="BK14" s="596"/>
      <c r="BL14" s="596"/>
      <c r="BM14" s="596"/>
      <c r="BN14" s="597"/>
      <c r="BO14" s="598">
        <v>1.9</v>
      </c>
      <c r="BP14" s="598"/>
      <c r="BQ14" s="598"/>
      <c r="BR14" s="598"/>
      <c r="BS14" s="604" t="s">
        <v>111</v>
      </c>
      <c r="BT14" s="596"/>
      <c r="BU14" s="596"/>
      <c r="BV14" s="596"/>
      <c r="BW14" s="596"/>
      <c r="BX14" s="596"/>
      <c r="BY14" s="596"/>
      <c r="BZ14" s="596"/>
      <c r="CA14" s="596"/>
      <c r="CB14" s="605"/>
      <c r="CD14" s="609" t="s">
        <v>238</v>
      </c>
      <c r="CE14" s="610"/>
      <c r="CF14" s="610"/>
      <c r="CG14" s="610"/>
      <c r="CH14" s="610"/>
      <c r="CI14" s="610"/>
      <c r="CJ14" s="610"/>
      <c r="CK14" s="610"/>
      <c r="CL14" s="610"/>
      <c r="CM14" s="610"/>
      <c r="CN14" s="610"/>
      <c r="CO14" s="610"/>
      <c r="CP14" s="610"/>
      <c r="CQ14" s="611"/>
      <c r="CR14" s="595">
        <v>537210</v>
      </c>
      <c r="CS14" s="596"/>
      <c r="CT14" s="596"/>
      <c r="CU14" s="596"/>
      <c r="CV14" s="596"/>
      <c r="CW14" s="596"/>
      <c r="CX14" s="596"/>
      <c r="CY14" s="597"/>
      <c r="CZ14" s="598">
        <v>4.2</v>
      </c>
      <c r="DA14" s="598"/>
      <c r="DB14" s="598"/>
      <c r="DC14" s="598"/>
      <c r="DD14" s="604">
        <v>63379</v>
      </c>
      <c r="DE14" s="596"/>
      <c r="DF14" s="596"/>
      <c r="DG14" s="596"/>
      <c r="DH14" s="596"/>
      <c r="DI14" s="596"/>
      <c r="DJ14" s="596"/>
      <c r="DK14" s="596"/>
      <c r="DL14" s="596"/>
      <c r="DM14" s="596"/>
      <c r="DN14" s="596"/>
      <c r="DO14" s="596"/>
      <c r="DP14" s="597"/>
      <c r="DQ14" s="604">
        <v>473792</v>
      </c>
      <c r="DR14" s="596"/>
      <c r="DS14" s="596"/>
      <c r="DT14" s="596"/>
      <c r="DU14" s="596"/>
      <c r="DV14" s="596"/>
      <c r="DW14" s="596"/>
      <c r="DX14" s="596"/>
      <c r="DY14" s="596"/>
      <c r="DZ14" s="596"/>
      <c r="EA14" s="596"/>
      <c r="EB14" s="596"/>
      <c r="EC14" s="605"/>
    </row>
    <row r="15" spans="2:143" ht="11.25" customHeight="1" x14ac:dyDescent="0.15">
      <c r="B15" s="592" t="s">
        <v>239</v>
      </c>
      <c r="C15" s="593"/>
      <c r="D15" s="593"/>
      <c r="E15" s="593"/>
      <c r="F15" s="593"/>
      <c r="G15" s="593"/>
      <c r="H15" s="593"/>
      <c r="I15" s="593"/>
      <c r="J15" s="593"/>
      <c r="K15" s="593"/>
      <c r="L15" s="593"/>
      <c r="M15" s="593"/>
      <c r="N15" s="593"/>
      <c r="O15" s="593"/>
      <c r="P15" s="593"/>
      <c r="Q15" s="594"/>
      <c r="R15" s="595">
        <v>17822</v>
      </c>
      <c r="S15" s="596"/>
      <c r="T15" s="596"/>
      <c r="U15" s="596"/>
      <c r="V15" s="596"/>
      <c r="W15" s="596"/>
      <c r="X15" s="596"/>
      <c r="Y15" s="597"/>
      <c r="Z15" s="598">
        <v>0.1</v>
      </c>
      <c r="AA15" s="598"/>
      <c r="AB15" s="598"/>
      <c r="AC15" s="598"/>
      <c r="AD15" s="599">
        <v>17822</v>
      </c>
      <c r="AE15" s="599"/>
      <c r="AF15" s="599"/>
      <c r="AG15" s="599"/>
      <c r="AH15" s="599"/>
      <c r="AI15" s="599"/>
      <c r="AJ15" s="599"/>
      <c r="AK15" s="599"/>
      <c r="AL15" s="600">
        <v>0.2</v>
      </c>
      <c r="AM15" s="601"/>
      <c r="AN15" s="601"/>
      <c r="AO15" s="602"/>
      <c r="AP15" s="592" t="s">
        <v>240</v>
      </c>
      <c r="AQ15" s="593"/>
      <c r="AR15" s="593"/>
      <c r="AS15" s="593"/>
      <c r="AT15" s="593"/>
      <c r="AU15" s="593"/>
      <c r="AV15" s="593"/>
      <c r="AW15" s="593"/>
      <c r="AX15" s="593"/>
      <c r="AY15" s="593"/>
      <c r="AZ15" s="593"/>
      <c r="BA15" s="593"/>
      <c r="BB15" s="593"/>
      <c r="BC15" s="593"/>
      <c r="BD15" s="593"/>
      <c r="BE15" s="593"/>
      <c r="BF15" s="594"/>
      <c r="BG15" s="595">
        <v>243364</v>
      </c>
      <c r="BH15" s="596"/>
      <c r="BI15" s="596"/>
      <c r="BJ15" s="596"/>
      <c r="BK15" s="596"/>
      <c r="BL15" s="596"/>
      <c r="BM15" s="596"/>
      <c r="BN15" s="597"/>
      <c r="BO15" s="598">
        <v>5.3</v>
      </c>
      <c r="BP15" s="598"/>
      <c r="BQ15" s="598"/>
      <c r="BR15" s="598"/>
      <c r="BS15" s="604" t="s">
        <v>111</v>
      </c>
      <c r="BT15" s="596"/>
      <c r="BU15" s="596"/>
      <c r="BV15" s="596"/>
      <c r="BW15" s="596"/>
      <c r="BX15" s="596"/>
      <c r="BY15" s="596"/>
      <c r="BZ15" s="596"/>
      <c r="CA15" s="596"/>
      <c r="CB15" s="605"/>
      <c r="CD15" s="609" t="s">
        <v>241</v>
      </c>
      <c r="CE15" s="610"/>
      <c r="CF15" s="610"/>
      <c r="CG15" s="610"/>
      <c r="CH15" s="610"/>
      <c r="CI15" s="610"/>
      <c r="CJ15" s="610"/>
      <c r="CK15" s="610"/>
      <c r="CL15" s="610"/>
      <c r="CM15" s="610"/>
      <c r="CN15" s="610"/>
      <c r="CO15" s="610"/>
      <c r="CP15" s="610"/>
      <c r="CQ15" s="611"/>
      <c r="CR15" s="595">
        <v>1259797</v>
      </c>
      <c r="CS15" s="596"/>
      <c r="CT15" s="596"/>
      <c r="CU15" s="596"/>
      <c r="CV15" s="596"/>
      <c r="CW15" s="596"/>
      <c r="CX15" s="596"/>
      <c r="CY15" s="597"/>
      <c r="CZ15" s="598">
        <v>9.9</v>
      </c>
      <c r="DA15" s="598"/>
      <c r="DB15" s="598"/>
      <c r="DC15" s="598"/>
      <c r="DD15" s="604">
        <v>88028</v>
      </c>
      <c r="DE15" s="596"/>
      <c r="DF15" s="596"/>
      <c r="DG15" s="596"/>
      <c r="DH15" s="596"/>
      <c r="DI15" s="596"/>
      <c r="DJ15" s="596"/>
      <c r="DK15" s="596"/>
      <c r="DL15" s="596"/>
      <c r="DM15" s="596"/>
      <c r="DN15" s="596"/>
      <c r="DO15" s="596"/>
      <c r="DP15" s="597"/>
      <c r="DQ15" s="604">
        <v>1142757</v>
      </c>
      <c r="DR15" s="596"/>
      <c r="DS15" s="596"/>
      <c r="DT15" s="596"/>
      <c r="DU15" s="596"/>
      <c r="DV15" s="596"/>
      <c r="DW15" s="596"/>
      <c r="DX15" s="596"/>
      <c r="DY15" s="596"/>
      <c r="DZ15" s="596"/>
      <c r="EA15" s="596"/>
      <c r="EB15" s="596"/>
      <c r="EC15" s="605"/>
    </row>
    <row r="16" spans="2:143" ht="11.25" customHeight="1" x14ac:dyDescent="0.15">
      <c r="B16" s="592" t="s">
        <v>242</v>
      </c>
      <c r="C16" s="593"/>
      <c r="D16" s="593"/>
      <c r="E16" s="593"/>
      <c r="F16" s="593"/>
      <c r="G16" s="593"/>
      <c r="H16" s="593"/>
      <c r="I16" s="593"/>
      <c r="J16" s="593"/>
      <c r="K16" s="593"/>
      <c r="L16" s="593"/>
      <c r="M16" s="593"/>
      <c r="N16" s="593"/>
      <c r="O16" s="593"/>
      <c r="P16" s="593"/>
      <c r="Q16" s="594"/>
      <c r="R16" s="595">
        <v>2239327</v>
      </c>
      <c r="S16" s="596"/>
      <c r="T16" s="596"/>
      <c r="U16" s="596"/>
      <c r="V16" s="596"/>
      <c r="W16" s="596"/>
      <c r="X16" s="596"/>
      <c r="Y16" s="597"/>
      <c r="Z16" s="598">
        <v>16.5</v>
      </c>
      <c r="AA16" s="598"/>
      <c r="AB16" s="598"/>
      <c r="AC16" s="598"/>
      <c r="AD16" s="599">
        <v>1880807</v>
      </c>
      <c r="AE16" s="599"/>
      <c r="AF16" s="599"/>
      <c r="AG16" s="599"/>
      <c r="AH16" s="599"/>
      <c r="AI16" s="599"/>
      <c r="AJ16" s="599"/>
      <c r="AK16" s="599"/>
      <c r="AL16" s="600">
        <v>26.3</v>
      </c>
      <c r="AM16" s="601"/>
      <c r="AN16" s="601"/>
      <c r="AO16" s="602"/>
      <c r="AP16" s="592" t="s">
        <v>243</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244</v>
      </c>
      <c r="CE16" s="610"/>
      <c r="CF16" s="610"/>
      <c r="CG16" s="610"/>
      <c r="CH16" s="610"/>
      <c r="CI16" s="610"/>
      <c r="CJ16" s="610"/>
      <c r="CK16" s="610"/>
      <c r="CL16" s="610"/>
      <c r="CM16" s="610"/>
      <c r="CN16" s="610"/>
      <c r="CO16" s="610"/>
      <c r="CP16" s="610"/>
      <c r="CQ16" s="611"/>
      <c r="CR16" s="595">
        <v>2221</v>
      </c>
      <c r="CS16" s="596"/>
      <c r="CT16" s="596"/>
      <c r="CU16" s="596"/>
      <c r="CV16" s="596"/>
      <c r="CW16" s="596"/>
      <c r="CX16" s="596"/>
      <c r="CY16" s="597"/>
      <c r="CZ16" s="598">
        <v>0</v>
      </c>
      <c r="DA16" s="598"/>
      <c r="DB16" s="598"/>
      <c r="DC16" s="598"/>
      <c r="DD16" s="604" t="s">
        <v>111</v>
      </c>
      <c r="DE16" s="596"/>
      <c r="DF16" s="596"/>
      <c r="DG16" s="596"/>
      <c r="DH16" s="596"/>
      <c r="DI16" s="596"/>
      <c r="DJ16" s="596"/>
      <c r="DK16" s="596"/>
      <c r="DL16" s="596"/>
      <c r="DM16" s="596"/>
      <c r="DN16" s="596"/>
      <c r="DO16" s="596"/>
      <c r="DP16" s="597"/>
      <c r="DQ16" s="604">
        <v>2221</v>
      </c>
      <c r="DR16" s="596"/>
      <c r="DS16" s="596"/>
      <c r="DT16" s="596"/>
      <c r="DU16" s="596"/>
      <c r="DV16" s="596"/>
      <c r="DW16" s="596"/>
      <c r="DX16" s="596"/>
      <c r="DY16" s="596"/>
      <c r="DZ16" s="596"/>
      <c r="EA16" s="596"/>
      <c r="EB16" s="596"/>
      <c r="EC16" s="605"/>
    </row>
    <row r="17" spans="2:133" ht="11.25" customHeight="1" x14ac:dyDescent="0.15">
      <c r="B17" s="592" t="s">
        <v>245</v>
      </c>
      <c r="C17" s="593"/>
      <c r="D17" s="593"/>
      <c r="E17" s="593"/>
      <c r="F17" s="593"/>
      <c r="G17" s="593"/>
      <c r="H17" s="593"/>
      <c r="I17" s="593"/>
      <c r="J17" s="593"/>
      <c r="K17" s="593"/>
      <c r="L17" s="593"/>
      <c r="M17" s="593"/>
      <c r="N17" s="593"/>
      <c r="O17" s="593"/>
      <c r="P17" s="593"/>
      <c r="Q17" s="594"/>
      <c r="R17" s="595">
        <v>1880807</v>
      </c>
      <c r="S17" s="596"/>
      <c r="T17" s="596"/>
      <c r="U17" s="596"/>
      <c r="V17" s="596"/>
      <c r="W17" s="596"/>
      <c r="X17" s="596"/>
      <c r="Y17" s="597"/>
      <c r="Z17" s="598">
        <v>13.9</v>
      </c>
      <c r="AA17" s="598"/>
      <c r="AB17" s="598"/>
      <c r="AC17" s="598"/>
      <c r="AD17" s="599">
        <v>1880807</v>
      </c>
      <c r="AE17" s="599"/>
      <c r="AF17" s="599"/>
      <c r="AG17" s="599"/>
      <c r="AH17" s="599"/>
      <c r="AI17" s="599"/>
      <c r="AJ17" s="599"/>
      <c r="AK17" s="599"/>
      <c r="AL17" s="600">
        <v>26.3</v>
      </c>
      <c r="AM17" s="601"/>
      <c r="AN17" s="601"/>
      <c r="AO17" s="602"/>
      <c r="AP17" s="592" t="s">
        <v>246</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247</v>
      </c>
      <c r="CE17" s="610"/>
      <c r="CF17" s="610"/>
      <c r="CG17" s="610"/>
      <c r="CH17" s="610"/>
      <c r="CI17" s="610"/>
      <c r="CJ17" s="610"/>
      <c r="CK17" s="610"/>
      <c r="CL17" s="610"/>
      <c r="CM17" s="610"/>
      <c r="CN17" s="610"/>
      <c r="CO17" s="610"/>
      <c r="CP17" s="610"/>
      <c r="CQ17" s="611"/>
      <c r="CR17" s="595">
        <v>1199717</v>
      </c>
      <c r="CS17" s="596"/>
      <c r="CT17" s="596"/>
      <c r="CU17" s="596"/>
      <c r="CV17" s="596"/>
      <c r="CW17" s="596"/>
      <c r="CX17" s="596"/>
      <c r="CY17" s="597"/>
      <c r="CZ17" s="598">
        <v>9.4</v>
      </c>
      <c r="DA17" s="598"/>
      <c r="DB17" s="598"/>
      <c r="DC17" s="598"/>
      <c r="DD17" s="604" t="s">
        <v>111</v>
      </c>
      <c r="DE17" s="596"/>
      <c r="DF17" s="596"/>
      <c r="DG17" s="596"/>
      <c r="DH17" s="596"/>
      <c r="DI17" s="596"/>
      <c r="DJ17" s="596"/>
      <c r="DK17" s="596"/>
      <c r="DL17" s="596"/>
      <c r="DM17" s="596"/>
      <c r="DN17" s="596"/>
      <c r="DO17" s="596"/>
      <c r="DP17" s="597"/>
      <c r="DQ17" s="604">
        <v>1127030</v>
      </c>
      <c r="DR17" s="596"/>
      <c r="DS17" s="596"/>
      <c r="DT17" s="596"/>
      <c r="DU17" s="596"/>
      <c r="DV17" s="596"/>
      <c r="DW17" s="596"/>
      <c r="DX17" s="596"/>
      <c r="DY17" s="596"/>
      <c r="DZ17" s="596"/>
      <c r="EA17" s="596"/>
      <c r="EB17" s="596"/>
      <c r="EC17" s="605"/>
    </row>
    <row r="18" spans="2:133" ht="11.25" customHeight="1" x14ac:dyDescent="0.15">
      <c r="B18" s="592" t="s">
        <v>248</v>
      </c>
      <c r="C18" s="593"/>
      <c r="D18" s="593"/>
      <c r="E18" s="593"/>
      <c r="F18" s="593"/>
      <c r="G18" s="593"/>
      <c r="H18" s="593"/>
      <c r="I18" s="593"/>
      <c r="J18" s="593"/>
      <c r="K18" s="593"/>
      <c r="L18" s="593"/>
      <c r="M18" s="593"/>
      <c r="N18" s="593"/>
      <c r="O18" s="593"/>
      <c r="P18" s="593"/>
      <c r="Q18" s="594"/>
      <c r="R18" s="595">
        <v>358520</v>
      </c>
      <c r="S18" s="596"/>
      <c r="T18" s="596"/>
      <c r="U18" s="596"/>
      <c r="V18" s="596"/>
      <c r="W18" s="596"/>
      <c r="X18" s="596"/>
      <c r="Y18" s="597"/>
      <c r="Z18" s="598">
        <v>2.6</v>
      </c>
      <c r="AA18" s="598"/>
      <c r="AB18" s="598"/>
      <c r="AC18" s="598"/>
      <c r="AD18" s="599" t="s">
        <v>111</v>
      </c>
      <c r="AE18" s="599"/>
      <c r="AF18" s="599"/>
      <c r="AG18" s="599"/>
      <c r="AH18" s="599"/>
      <c r="AI18" s="599"/>
      <c r="AJ18" s="599"/>
      <c r="AK18" s="599"/>
      <c r="AL18" s="600" t="s">
        <v>111</v>
      </c>
      <c r="AM18" s="601"/>
      <c r="AN18" s="601"/>
      <c r="AO18" s="602"/>
      <c r="AP18" s="592" t="s">
        <v>249</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250</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251</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252</v>
      </c>
      <c r="AQ19" s="593"/>
      <c r="AR19" s="593"/>
      <c r="AS19" s="593"/>
      <c r="AT19" s="593"/>
      <c r="AU19" s="593"/>
      <c r="AV19" s="593"/>
      <c r="AW19" s="593"/>
      <c r="AX19" s="593"/>
      <c r="AY19" s="593"/>
      <c r="AZ19" s="593"/>
      <c r="BA19" s="593"/>
      <c r="BB19" s="593"/>
      <c r="BC19" s="593"/>
      <c r="BD19" s="593"/>
      <c r="BE19" s="593"/>
      <c r="BF19" s="594"/>
      <c r="BG19" s="595">
        <v>164450</v>
      </c>
      <c r="BH19" s="596"/>
      <c r="BI19" s="596"/>
      <c r="BJ19" s="596"/>
      <c r="BK19" s="596"/>
      <c r="BL19" s="596"/>
      <c r="BM19" s="596"/>
      <c r="BN19" s="597"/>
      <c r="BO19" s="598">
        <v>3.6</v>
      </c>
      <c r="BP19" s="598"/>
      <c r="BQ19" s="598"/>
      <c r="BR19" s="598"/>
      <c r="BS19" s="604" t="s">
        <v>111</v>
      </c>
      <c r="BT19" s="596"/>
      <c r="BU19" s="596"/>
      <c r="BV19" s="596"/>
      <c r="BW19" s="596"/>
      <c r="BX19" s="596"/>
      <c r="BY19" s="596"/>
      <c r="BZ19" s="596"/>
      <c r="CA19" s="596"/>
      <c r="CB19" s="605"/>
      <c r="CD19" s="609" t="s">
        <v>253</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254</v>
      </c>
      <c r="C20" s="593"/>
      <c r="D20" s="593"/>
      <c r="E20" s="593"/>
      <c r="F20" s="593"/>
      <c r="G20" s="593"/>
      <c r="H20" s="593"/>
      <c r="I20" s="593"/>
      <c r="J20" s="593"/>
      <c r="K20" s="593"/>
      <c r="L20" s="593"/>
      <c r="M20" s="593"/>
      <c r="N20" s="593"/>
      <c r="O20" s="593"/>
      <c r="P20" s="593"/>
      <c r="Q20" s="594"/>
      <c r="R20" s="595">
        <v>7662521</v>
      </c>
      <c r="S20" s="596"/>
      <c r="T20" s="596"/>
      <c r="U20" s="596"/>
      <c r="V20" s="596"/>
      <c r="W20" s="596"/>
      <c r="X20" s="596"/>
      <c r="Y20" s="597"/>
      <c r="Z20" s="598">
        <v>56.5</v>
      </c>
      <c r="AA20" s="598"/>
      <c r="AB20" s="598"/>
      <c r="AC20" s="598"/>
      <c r="AD20" s="599">
        <v>7140706</v>
      </c>
      <c r="AE20" s="599"/>
      <c r="AF20" s="599"/>
      <c r="AG20" s="599"/>
      <c r="AH20" s="599"/>
      <c r="AI20" s="599"/>
      <c r="AJ20" s="599"/>
      <c r="AK20" s="599"/>
      <c r="AL20" s="600">
        <v>99.7</v>
      </c>
      <c r="AM20" s="601"/>
      <c r="AN20" s="601"/>
      <c r="AO20" s="602"/>
      <c r="AP20" s="592" t="s">
        <v>255</v>
      </c>
      <c r="AQ20" s="593"/>
      <c r="AR20" s="593"/>
      <c r="AS20" s="593"/>
      <c r="AT20" s="593"/>
      <c r="AU20" s="593"/>
      <c r="AV20" s="593"/>
      <c r="AW20" s="593"/>
      <c r="AX20" s="593"/>
      <c r="AY20" s="593"/>
      <c r="AZ20" s="593"/>
      <c r="BA20" s="593"/>
      <c r="BB20" s="593"/>
      <c r="BC20" s="593"/>
      <c r="BD20" s="593"/>
      <c r="BE20" s="593"/>
      <c r="BF20" s="594"/>
      <c r="BG20" s="595">
        <v>164450</v>
      </c>
      <c r="BH20" s="596"/>
      <c r="BI20" s="596"/>
      <c r="BJ20" s="596"/>
      <c r="BK20" s="596"/>
      <c r="BL20" s="596"/>
      <c r="BM20" s="596"/>
      <c r="BN20" s="597"/>
      <c r="BO20" s="598">
        <v>3.6</v>
      </c>
      <c r="BP20" s="598"/>
      <c r="BQ20" s="598"/>
      <c r="BR20" s="598"/>
      <c r="BS20" s="604" t="s">
        <v>111</v>
      </c>
      <c r="BT20" s="596"/>
      <c r="BU20" s="596"/>
      <c r="BV20" s="596"/>
      <c r="BW20" s="596"/>
      <c r="BX20" s="596"/>
      <c r="BY20" s="596"/>
      <c r="BZ20" s="596"/>
      <c r="CA20" s="596"/>
      <c r="CB20" s="605"/>
      <c r="CD20" s="609" t="s">
        <v>256</v>
      </c>
      <c r="CE20" s="610"/>
      <c r="CF20" s="610"/>
      <c r="CG20" s="610"/>
      <c r="CH20" s="610"/>
      <c r="CI20" s="610"/>
      <c r="CJ20" s="610"/>
      <c r="CK20" s="610"/>
      <c r="CL20" s="610"/>
      <c r="CM20" s="610"/>
      <c r="CN20" s="610"/>
      <c r="CO20" s="610"/>
      <c r="CP20" s="610"/>
      <c r="CQ20" s="611"/>
      <c r="CR20" s="595">
        <v>12722932</v>
      </c>
      <c r="CS20" s="596"/>
      <c r="CT20" s="596"/>
      <c r="CU20" s="596"/>
      <c r="CV20" s="596"/>
      <c r="CW20" s="596"/>
      <c r="CX20" s="596"/>
      <c r="CY20" s="597"/>
      <c r="CZ20" s="598">
        <v>100</v>
      </c>
      <c r="DA20" s="598"/>
      <c r="DB20" s="598"/>
      <c r="DC20" s="598"/>
      <c r="DD20" s="604">
        <v>1232442</v>
      </c>
      <c r="DE20" s="596"/>
      <c r="DF20" s="596"/>
      <c r="DG20" s="596"/>
      <c r="DH20" s="596"/>
      <c r="DI20" s="596"/>
      <c r="DJ20" s="596"/>
      <c r="DK20" s="596"/>
      <c r="DL20" s="596"/>
      <c r="DM20" s="596"/>
      <c r="DN20" s="596"/>
      <c r="DO20" s="596"/>
      <c r="DP20" s="597"/>
      <c r="DQ20" s="604">
        <v>8568868</v>
      </c>
      <c r="DR20" s="596"/>
      <c r="DS20" s="596"/>
      <c r="DT20" s="596"/>
      <c r="DU20" s="596"/>
      <c r="DV20" s="596"/>
      <c r="DW20" s="596"/>
      <c r="DX20" s="596"/>
      <c r="DY20" s="596"/>
      <c r="DZ20" s="596"/>
      <c r="EA20" s="596"/>
      <c r="EB20" s="596"/>
      <c r="EC20" s="605"/>
    </row>
    <row r="21" spans="2:133" ht="11.25" customHeight="1" x14ac:dyDescent="0.15">
      <c r="B21" s="592" t="s">
        <v>257</v>
      </c>
      <c r="C21" s="593"/>
      <c r="D21" s="593"/>
      <c r="E21" s="593"/>
      <c r="F21" s="593"/>
      <c r="G21" s="593"/>
      <c r="H21" s="593"/>
      <c r="I21" s="593"/>
      <c r="J21" s="593"/>
      <c r="K21" s="593"/>
      <c r="L21" s="593"/>
      <c r="M21" s="593"/>
      <c r="N21" s="593"/>
      <c r="O21" s="593"/>
      <c r="P21" s="593"/>
      <c r="Q21" s="594"/>
      <c r="R21" s="595">
        <v>4259</v>
      </c>
      <c r="S21" s="596"/>
      <c r="T21" s="596"/>
      <c r="U21" s="596"/>
      <c r="V21" s="596"/>
      <c r="W21" s="596"/>
      <c r="X21" s="596"/>
      <c r="Y21" s="597"/>
      <c r="Z21" s="598">
        <v>0</v>
      </c>
      <c r="AA21" s="598"/>
      <c r="AB21" s="598"/>
      <c r="AC21" s="598"/>
      <c r="AD21" s="599">
        <v>4259</v>
      </c>
      <c r="AE21" s="599"/>
      <c r="AF21" s="599"/>
      <c r="AG21" s="599"/>
      <c r="AH21" s="599"/>
      <c r="AI21" s="599"/>
      <c r="AJ21" s="599"/>
      <c r="AK21" s="599"/>
      <c r="AL21" s="600">
        <v>0.1</v>
      </c>
      <c r="AM21" s="601"/>
      <c r="AN21" s="601"/>
      <c r="AO21" s="602"/>
      <c r="AP21" s="612" t="s">
        <v>258</v>
      </c>
      <c r="AQ21" s="613"/>
      <c r="AR21" s="613"/>
      <c r="AS21" s="613"/>
      <c r="AT21" s="613"/>
      <c r="AU21" s="613"/>
      <c r="AV21" s="613"/>
      <c r="AW21" s="613"/>
      <c r="AX21" s="613"/>
      <c r="AY21" s="613"/>
      <c r="AZ21" s="613"/>
      <c r="BA21" s="613"/>
      <c r="BB21" s="613"/>
      <c r="BC21" s="613"/>
      <c r="BD21" s="613"/>
      <c r="BE21" s="613"/>
      <c r="BF21" s="614"/>
      <c r="BG21" s="595">
        <v>1155</v>
      </c>
      <c r="BH21" s="596"/>
      <c r="BI21" s="596"/>
      <c r="BJ21" s="596"/>
      <c r="BK21" s="596"/>
      <c r="BL21" s="596"/>
      <c r="BM21" s="596"/>
      <c r="BN21" s="597"/>
      <c r="BO21" s="598">
        <v>0</v>
      </c>
      <c r="BP21" s="598"/>
      <c r="BQ21" s="598"/>
      <c r="BR21" s="598"/>
      <c r="BS21" s="604" t="s">
        <v>111</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259</v>
      </c>
      <c r="C22" s="593"/>
      <c r="D22" s="593"/>
      <c r="E22" s="593"/>
      <c r="F22" s="593"/>
      <c r="G22" s="593"/>
      <c r="H22" s="593"/>
      <c r="I22" s="593"/>
      <c r="J22" s="593"/>
      <c r="K22" s="593"/>
      <c r="L22" s="593"/>
      <c r="M22" s="593"/>
      <c r="N22" s="593"/>
      <c r="O22" s="593"/>
      <c r="P22" s="593"/>
      <c r="Q22" s="594"/>
      <c r="R22" s="595">
        <v>120285</v>
      </c>
      <c r="S22" s="596"/>
      <c r="T22" s="596"/>
      <c r="U22" s="596"/>
      <c r="V22" s="596"/>
      <c r="W22" s="596"/>
      <c r="X22" s="596"/>
      <c r="Y22" s="597"/>
      <c r="Z22" s="598">
        <v>0.9</v>
      </c>
      <c r="AA22" s="598"/>
      <c r="AB22" s="598"/>
      <c r="AC22" s="598"/>
      <c r="AD22" s="599" t="s">
        <v>111</v>
      </c>
      <c r="AE22" s="599"/>
      <c r="AF22" s="599"/>
      <c r="AG22" s="599"/>
      <c r="AH22" s="599"/>
      <c r="AI22" s="599"/>
      <c r="AJ22" s="599"/>
      <c r="AK22" s="599"/>
      <c r="AL22" s="600" t="s">
        <v>111</v>
      </c>
      <c r="AM22" s="601"/>
      <c r="AN22" s="601"/>
      <c r="AO22" s="602"/>
      <c r="AP22" s="612" t="s">
        <v>260</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261</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262</v>
      </c>
      <c r="C23" s="593"/>
      <c r="D23" s="593"/>
      <c r="E23" s="593"/>
      <c r="F23" s="593"/>
      <c r="G23" s="593"/>
      <c r="H23" s="593"/>
      <c r="I23" s="593"/>
      <c r="J23" s="593"/>
      <c r="K23" s="593"/>
      <c r="L23" s="593"/>
      <c r="M23" s="593"/>
      <c r="N23" s="593"/>
      <c r="O23" s="593"/>
      <c r="P23" s="593"/>
      <c r="Q23" s="594"/>
      <c r="R23" s="595">
        <v>171735</v>
      </c>
      <c r="S23" s="596"/>
      <c r="T23" s="596"/>
      <c r="U23" s="596"/>
      <c r="V23" s="596"/>
      <c r="W23" s="596"/>
      <c r="X23" s="596"/>
      <c r="Y23" s="597"/>
      <c r="Z23" s="598">
        <v>1.3</v>
      </c>
      <c r="AA23" s="598"/>
      <c r="AB23" s="598"/>
      <c r="AC23" s="598"/>
      <c r="AD23" s="599">
        <v>6559</v>
      </c>
      <c r="AE23" s="599"/>
      <c r="AF23" s="599"/>
      <c r="AG23" s="599"/>
      <c r="AH23" s="599"/>
      <c r="AI23" s="599"/>
      <c r="AJ23" s="599"/>
      <c r="AK23" s="599"/>
      <c r="AL23" s="600">
        <v>0.1</v>
      </c>
      <c r="AM23" s="601"/>
      <c r="AN23" s="601"/>
      <c r="AO23" s="602"/>
      <c r="AP23" s="612" t="s">
        <v>263</v>
      </c>
      <c r="AQ23" s="613"/>
      <c r="AR23" s="613"/>
      <c r="AS23" s="613"/>
      <c r="AT23" s="613"/>
      <c r="AU23" s="613"/>
      <c r="AV23" s="613"/>
      <c r="AW23" s="613"/>
      <c r="AX23" s="613"/>
      <c r="AY23" s="613"/>
      <c r="AZ23" s="613"/>
      <c r="BA23" s="613"/>
      <c r="BB23" s="613"/>
      <c r="BC23" s="613"/>
      <c r="BD23" s="613"/>
      <c r="BE23" s="613"/>
      <c r="BF23" s="614"/>
      <c r="BG23" s="595">
        <v>163295</v>
      </c>
      <c r="BH23" s="596"/>
      <c r="BI23" s="596"/>
      <c r="BJ23" s="596"/>
      <c r="BK23" s="596"/>
      <c r="BL23" s="596"/>
      <c r="BM23" s="596"/>
      <c r="BN23" s="597"/>
      <c r="BO23" s="598">
        <v>3.6</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264</v>
      </c>
      <c r="CS23" s="578"/>
      <c r="CT23" s="578"/>
      <c r="CU23" s="578"/>
      <c r="CV23" s="578"/>
      <c r="CW23" s="578"/>
      <c r="CX23" s="578"/>
      <c r="CY23" s="579"/>
      <c r="CZ23" s="577" t="s">
        <v>265</v>
      </c>
      <c r="DA23" s="578"/>
      <c r="DB23" s="578"/>
      <c r="DC23" s="579"/>
      <c r="DD23" s="577" t="s">
        <v>266</v>
      </c>
      <c r="DE23" s="578"/>
      <c r="DF23" s="578"/>
      <c r="DG23" s="578"/>
      <c r="DH23" s="578"/>
      <c r="DI23" s="578"/>
      <c r="DJ23" s="578"/>
      <c r="DK23" s="579"/>
      <c r="DL23" s="620" t="s">
        <v>267</v>
      </c>
      <c r="DM23" s="621"/>
      <c r="DN23" s="621"/>
      <c r="DO23" s="621"/>
      <c r="DP23" s="621"/>
      <c r="DQ23" s="621"/>
      <c r="DR23" s="621"/>
      <c r="DS23" s="621"/>
      <c r="DT23" s="621"/>
      <c r="DU23" s="621"/>
      <c r="DV23" s="622"/>
      <c r="DW23" s="577" t="s">
        <v>268</v>
      </c>
      <c r="DX23" s="578"/>
      <c r="DY23" s="578"/>
      <c r="DZ23" s="578"/>
      <c r="EA23" s="578"/>
      <c r="EB23" s="578"/>
      <c r="EC23" s="579"/>
    </row>
    <row r="24" spans="2:133" ht="11.25" customHeight="1" x14ac:dyDescent="0.15">
      <c r="B24" s="592" t="s">
        <v>269</v>
      </c>
      <c r="C24" s="593"/>
      <c r="D24" s="593"/>
      <c r="E24" s="593"/>
      <c r="F24" s="593"/>
      <c r="G24" s="593"/>
      <c r="H24" s="593"/>
      <c r="I24" s="593"/>
      <c r="J24" s="593"/>
      <c r="K24" s="593"/>
      <c r="L24" s="593"/>
      <c r="M24" s="593"/>
      <c r="N24" s="593"/>
      <c r="O24" s="593"/>
      <c r="P24" s="593"/>
      <c r="Q24" s="594"/>
      <c r="R24" s="595">
        <v>66928</v>
      </c>
      <c r="S24" s="596"/>
      <c r="T24" s="596"/>
      <c r="U24" s="596"/>
      <c r="V24" s="596"/>
      <c r="W24" s="596"/>
      <c r="X24" s="596"/>
      <c r="Y24" s="597"/>
      <c r="Z24" s="598">
        <v>0.5</v>
      </c>
      <c r="AA24" s="598"/>
      <c r="AB24" s="598"/>
      <c r="AC24" s="598"/>
      <c r="AD24" s="599" t="s">
        <v>111</v>
      </c>
      <c r="AE24" s="599"/>
      <c r="AF24" s="599"/>
      <c r="AG24" s="599"/>
      <c r="AH24" s="599"/>
      <c r="AI24" s="599"/>
      <c r="AJ24" s="599"/>
      <c r="AK24" s="599"/>
      <c r="AL24" s="600" t="s">
        <v>111</v>
      </c>
      <c r="AM24" s="601"/>
      <c r="AN24" s="601"/>
      <c r="AO24" s="602"/>
      <c r="AP24" s="612" t="s">
        <v>270</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271</v>
      </c>
      <c r="CE24" s="607"/>
      <c r="CF24" s="607"/>
      <c r="CG24" s="607"/>
      <c r="CH24" s="607"/>
      <c r="CI24" s="607"/>
      <c r="CJ24" s="607"/>
      <c r="CK24" s="607"/>
      <c r="CL24" s="607"/>
      <c r="CM24" s="607"/>
      <c r="CN24" s="607"/>
      <c r="CO24" s="607"/>
      <c r="CP24" s="607"/>
      <c r="CQ24" s="608"/>
      <c r="CR24" s="584">
        <v>5898786</v>
      </c>
      <c r="CS24" s="585"/>
      <c r="CT24" s="585"/>
      <c r="CU24" s="585"/>
      <c r="CV24" s="585"/>
      <c r="CW24" s="585"/>
      <c r="CX24" s="585"/>
      <c r="CY24" s="586"/>
      <c r="CZ24" s="624">
        <v>46.4</v>
      </c>
      <c r="DA24" s="625"/>
      <c r="DB24" s="625"/>
      <c r="DC24" s="626"/>
      <c r="DD24" s="623">
        <v>3605516</v>
      </c>
      <c r="DE24" s="585"/>
      <c r="DF24" s="585"/>
      <c r="DG24" s="585"/>
      <c r="DH24" s="585"/>
      <c r="DI24" s="585"/>
      <c r="DJ24" s="585"/>
      <c r="DK24" s="586"/>
      <c r="DL24" s="623">
        <v>3598527</v>
      </c>
      <c r="DM24" s="585"/>
      <c r="DN24" s="585"/>
      <c r="DO24" s="585"/>
      <c r="DP24" s="585"/>
      <c r="DQ24" s="585"/>
      <c r="DR24" s="585"/>
      <c r="DS24" s="585"/>
      <c r="DT24" s="585"/>
      <c r="DU24" s="585"/>
      <c r="DV24" s="586"/>
      <c r="DW24" s="589">
        <v>46.8</v>
      </c>
      <c r="DX24" s="590"/>
      <c r="DY24" s="590"/>
      <c r="DZ24" s="590"/>
      <c r="EA24" s="590"/>
      <c r="EB24" s="590"/>
      <c r="EC24" s="591"/>
    </row>
    <row r="25" spans="2:133" ht="11.25" customHeight="1" x14ac:dyDescent="0.15">
      <c r="B25" s="592" t="s">
        <v>272</v>
      </c>
      <c r="C25" s="593"/>
      <c r="D25" s="593"/>
      <c r="E25" s="593"/>
      <c r="F25" s="593"/>
      <c r="G25" s="593"/>
      <c r="H25" s="593"/>
      <c r="I25" s="593"/>
      <c r="J25" s="593"/>
      <c r="K25" s="593"/>
      <c r="L25" s="593"/>
      <c r="M25" s="593"/>
      <c r="N25" s="593"/>
      <c r="O25" s="593"/>
      <c r="P25" s="593"/>
      <c r="Q25" s="594"/>
      <c r="R25" s="595">
        <v>1865545</v>
      </c>
      <c r="S25" s="596"/>
      <c r="T25" s="596"/>
      <c r="U25" s="596"/>
      <c r="V25" s="596"/>
      <c r="W25" s="596"/>
      <c r="X25" s="596"/>
      <c r="Y25" s="597"/>
      <c r="Z25" s="598">
        <v>13.7</v>
      </c>
      <c r="AA25" s="598"/>
      <c r="AB25" s="598"/>
      <c r="AC25" s="598"/>
      <c r="AD25" s="599" t="s">
        <v>111</v>
      </c>
      <c r="AE25" s="599"/>
      <c r="AF25" s="599"/>
      <c r="AG25" s="599"/>
      <c r="AH25" s="599"/>
      <c r="AI25" s="599"/>
      <c r="AJ25" s="599"/>
      <c r="AK25" s="599"/>
      <c r="AL25" s="600" t="s">
        <v>111</v>
      </c>
      <c r="AM25" s="601"/>
      <c r="AN25" s="601"/>
      <c r="AO25" s="602"/>
      <c r="AP25" s="612" t="s">
        <v>273</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274</v>
      </c>
      <c r="CE25" s="610"/>
      <c r="CF25" s="610"/>
      <c r="CG25" s="610"/>
      <c r="CH25" s="610"/>
      <c r="CI25" s="610"/>
      <c r="CJ25" s="610"/>
      <c r="CK25" s="610"/>
      <c r="CL25" s="610"/>
      <c r="CM25" s="610"/>
      <c r="CN25" s="610"/>
      <c r="CO25" s="610"/>
      <c r="CP25" s="610"/>
      <c r="CQ25" s="611"/>
      <c r="CR25" s="595">
        <v>1887718</v>
      </c>
      <c r="CS25" s="615"/>
      <c r="CT25" s="615"/>
      <c r="CU25" s="615"/>
      <c r="CV25" s="615"/>
      <c r="CW25" s="615"/>
      <c r="CX25" s="615"/>
      <c r="CY25" s="616"/>
      <c r="CZ25" s="629">
        <v>14.8</v>
      </c>
      <c r="DA25" s="630"/>
      <c r="DB25" s="630"/>
      <c r="DC25" s="631"/>
      <c r="DD25" s="604">
        <v>1754640</v>
      </c>
      <c r="DE25" s="615"/>
      <c r="DF25" s="615"/>
      <c r="DG25" s="615"/>
      <c r="DH25" s="615"/>
      <c r="DI25" s="615"/>
      <c r="DJ25" s="615"/>
      <c r="DK25" s="616"/>
      <c r="DL25" s="604">
        <v>1747881</v>
      </c>
      <c r="DM25" s="615"/>
      <c r="DN25" s="615"/>
      <c r="DO25" s="615"/>
      <c r="DP25" s="615"/>
      <c r="DQ25" s="615"/>
      <c r="DR25" s="615"/>
      <c r="DS25" s="615"/>
      <c r="DT25" s="615"/>
      <c r="DU25" s="615"/>
      <c r="DV25" s="616"/>
      <c r="DW25" s="600">
        <v>22.8</v>
      </c>
      <c r="DX25" s="627"/>
      <c r="DY25" s="627"/>
      <c r="DZ25" s="627"/>
      <c r="EA25" s="627"/>
      <c r="EB25" s="627"/>
      <c r="EC25" s="628"/>
    </row>
    <row r="26" spans="2:133" ht="11.25" customHeight="1" x14ac:dyDescent="0.15">
      <c r="B26" s="632" t="s">
        <v>275</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276</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277</v>
      </c>
      <c r="CE26" s="610"/>
      <c r="CF26" s="610"/>
      <c r="CG26" s="610"/>
      <c r="CH26" s="610"/>
      <c r="CI26" s="610"/>
      <c r="CJ26" s="610"/>
      <c r="CK26" s="610"/>
      <c r="CL26" s="610"/>
      <c r="CM26" s="610"/>
      <c r="CN26" s="610"/>
      <c r="CO26" s="610"/>
      <c r="CP26" s="610"/>
      <c r="CQ26" s="611"/>
      <c r="CR26" s="595">
        <v>1206832</v>
      </c>
      <c r="CS26" s="596"/>
      <c r="CT26" s="596"/>
      <c r="CU26" s="596"/>
      <c r="CV26" s="596"/>
      <c r="CW26" s="596"/>
      <c r="CX26" s="596"/>
      <c r="CY26" s="597"/>
      <c r="CZ26" s="629">
        <v>9.5</v>
      </c>
      <c r="DA26" s="630"/>
      <c r="DB26" s="630"/>
      <c r="DC26" s="631"/>
      <c r="DD26" s="604">
        <v>1100853</v>
      </c>
      <c r="DE26" s="596"/>
      <c r="DF26" s="596"/>
      <c r="DG26" s="596"/>
      <c r="DH26" s="596"/>
      <c r="DI26" s="596"/>
      <c r="DJ26" s="596"/>
      <c r="DK26" s="597"/>
      <c r="DL26" s="604" t="s">
        <v>278</v>
      </c>
      <c r="DM26" s="596"/>
      <c r="DN26" s="596"/>
      <c r="DO26" s="596"/>
      <c r="DP26" s="596"/>
      <c r="DQ26" s="596"/>
      <c r="DR26" s="596"/>
      <c r="DS26" s="596"/>
      <c r="DT26" s="596"/>
      <c r="DU26" s="596"/>
      <c r="DV26" s="597"/>
      <c r="DW26" s="600" t="s">
        <v>278</v>
      </c>
      <c r="DX26" s="627"/>
      <c r="DY26" s="627"/>
      <c r="DZ26" s="627"/>
      <c r="EA26" s="627"/>
      <c r="EB26" s="627"/>
      <c r="EC26" s="628"/>
    </row>
    <row r="27" spans="2:133" ht="11.25" customHeight="1" x14ac:dyDescent="0.15">
      <c r="B27" s="592" t="s">
        <v>279</v>
      </c>
      <c r="C27" s="593"/>
      <c r="D27" s="593"/>
      <c r="E27" s="593"/>
      <c r="F27" s="593"/>
      <c r="G27" s="593"/>
      <c r="H27" s="593"/>
      <c r="I27" s="593"/>
      <c r="J27" s="593"/>
      <c r="K27" s="593"/>
      <c r="L27" s="593"/>
      <c r="M27" s="593"/>
      <c r="N27" s="593"/>
      <c r="O27" s="593"/>
      <c r="P27" s="593"/>
      <c r="Q27" s="594"/>
      <c r="R27" s="595">
        <v>1099941</v>
      </c>
      <c r="S27" s="596"/>
      <c r="T27" s="596"/>
      <c r="U27" s="596"/>
      <c r="V27" s="596"/>
      <c r="W27" s="596"/>
      <c r="X27" s="596"/>
      <c r="Y27" s="597"/>
      <c r="Z27" s="598">
        <v>8.1</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4581322</v>
      </c>
      <c r="BH27" s="596"/>
      <c r="BI27" s="596"/>
      <c r="BJ27" s="596"/>
      <c r="BK27" s="596"/>
      <c r="BL27" s="596"/>
      <c r="BM27" s="596"/>
      <c r="BN27" s="597"/>
      <c r="BO27" s="598">
        <v>100</v>
      </c>
      <c r="BP27" s="598"/>
      <c r="BQ27" s="598"/>
      <c r="BR27" s="598"/>
      <c r="BS27" s="604">
        <v>60138</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2811351</v>
      </c>
      <c r="CS27" s="615"/>
      <c r="CT27" s="615"/>
      <c r="CU27" s="615"/>
      <c r="CV27" s="615"/>
      <c r="CW27" s="615"/>
      <c r="CX27" s="615"/>
      <c r="CY27" s="616"/>
      <c r="CZ27" s="629">
        <v>22.1</v>
      </c>
      <c r="DA27" s="630"/>
      <c r="DB27" s="630"/>
      <c r="DC27" s="631"/>
      <c r="DD27" s="604">
        <v>723846</v>
      </c>
      <c r="DE27" s="615"/>
      <c r="DF27" s="615"/>
      <c r="DG27" s="615"/>
      <c r="DH27" s="615"/>
      <c r="DI27" s="615"/>
      <c r="DJ27" s="615"/>
      <c r="DK27" s="616"/>
      <c r="DL27" s="604">
        <v>723616</v>
      </c>
      <c r="DM27" s="615"/>
      <c r="DN27" s="615"/>
      <c r="DO27" s="615"/>
      <c r="DP27" s="615"/>
      <c r="DQ27" s="615"/>
      <c r="DR27" s="615"/>
      <c r="DS27" s="615"/>
      <c r="DT27" s="615"/>
      <c r="DU27" s="615"/>
      <c r="DV27" s="616"/>
      <c r="DW27" s="600">
        <v>9.4</v>
      </c>
      <c r="DX27" s="627"/>
      <c r="DY27" s="627"/>
      <c r="DZ27" s="627"/>
      <c r="EA27" s="627"/>
      <c r="EB27" s="627"/>
      <c r="EC27" s="628"/>
    </row>
    <row r="28" spans="2:133" ht="11.25" customHeight="1" x14ac:dyDescent="0.15">
      <c r="B28" s="592" t="s">
        <v>282</v>
      </c>
      <c r="C28" s="593"/>
      <c r="D28" s="593"/>
      <c r="E28" s="593"/>
      <c r="F28" s="593"/>
      <c r="G28" s="593"/>
      <c r="H28" s="593"/>
      <c r="I28" s="593"/>
      <c r="J28" s="593"/>
      <c r="K28" s="593"/>
      <c r="L28" s="593"/>
      <c r="M28" s="593"/>
      <c r="N28" s="593"/>
      <c r="O28" s="593"/>
      <c r="P28" s="593"/>
      <c r="Q28" s="594"/>
      <c r="R28" s="595">
        <v>89400</v>
      </c>
      <c r="S28" s="596"/>
      <c r="T28" s="596"/>
      <c r="U28" s="596"/>
      <c r="V28" s="596"/>
      <c r="W28" s="596"/>
      <c r="X28" s="596"/>
      <c r="Y28" s="597"/>
      <c r="Z28" s="598">
        <v>0.7</v>
      </c>
      <c r="AA28" s="598"/>
      <c r="AB28" s="598"/>
      <c r="AC28" s="598"/>
      <c r="AD28" s="599">
        <v>6765</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1199717</v>
      </c>
      <c r="CS28" s="596"/>
      <c r="CT28" s="596"/>
      <c r="CU28" s="596"/>
      <c r="CV28" s="596"/>
      <c r="CW28" s="596"/>
      <c r="CX28" s="596"/>
      <c r="CY28" s="597"/>
      <c r="CZ28" s="629">
        <v>9.4</v>
      </c>
      <c r="DA28" s="630"/>
      <c r="DB28" s="630"/>
      <c r="DC28" s="631"/>
      <c r="DD28" s="604">
        <v>1127030</v>
      </c>
      <c r="DE28" s="596"/>
      <c r="DF28" s="596"/>
      <c r="DG28" s="596"/>
      <c r="DH28" s="596"/>
      <c r="DI28" s="596"/>
      <c r="DJ28" s="596"/>
      <c r="DK28" s="597"/>
      <c r="DL28" s="604">
        <v>1127030</v>
      </c>
      <c r="DM28" s="596"/>
      <c r="DN28" s="596"/>
      <c r="DO28" s="596"/>
      <c r="DP28" s="596"/>
      <c r="DQ28" s="596"/>
      <c r="DR28" s="596"/>
      <c r="DS28" s="596"/>
      <c r="DT28" s="596"/>
      <c r="DU28" s="596"/>
      <c r="DV28" s="597"/>
      <c r="DW28" s="600">
        <v>14.7</v>
      </c>
      <c r="DX28" s="627"/>
      <c r="DY28" s="627"/>
      <c r="DZ28" s="627"/>
      <c r="EA28" s="627"/>
      <c r="EB28" s="627"/>
      <c r="EC28" s="628"/>
    </row>
    <row r="29" spans="2:133" ht="11.25" customHeight="1" x14ac:dyDescent="0.15">
      <c r="B29" s="592" t="s">
        <v>284</v>
      </c>
      <c r="C29" s="593"/>
      <c r="D29" s="593"/>
      <c r="E29" s="593"/>
      <c r="F29" s="593"/>
      <c r="G29" s="593"/>
      <c r="H29" s="593"/>
      <c r="I29" s="593"/>
      <c r="J29" s="593"/>
      <c r="K29" s="593"/>
      <c r="L29" s="593"/>
      <c r="M29" s="593"/>
      <c r="N29" s="593"/>
      <c r="O29" s="593"/>
      <c r="P29" s="593"/>
      <c r="Q29" s="594"/>
      <c r="R29" s="595">
        <v>175269</v>
      </c>
      <c r="S29" s="596"/>
      <c r="T29" s="596"/>
      <c r="U29" s="596"/>
      <c r="V29" s="596"/>
      <c r="W29" s="596"/>
      <c r="X29" s="596"/>
      <c r="Y29" s="597"/>
      <c r="Z29" s="598">
        <v>1.3</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1199717</v>
      </c>
      <c r="CS29" s="615"/>
      <c r="CT29" s="615"/>
      <c r="CU29" s="615"/>
      <c r="CV29" s="615"/>
      <c r="CW29" s="615"/>
      <c r="CX29" s="615"/>
      <c r="CY29" s="616"/>
      <c r="CZ29" s="629">
        <v>9.4</v>
      </c>
      <c r="DA29" s="630"/>
      <c r="DB29" s="630"/>
      <c r="DC29" s="631"/>
      <c r="DD29" s="604">
        <v>1127030</v>
      </c>
      <c r="DE29" s="615"/>
      <c r="DF29" s="615"/>
      <c r="DG29" s="615"/>
      <c r="DH29" s="615"/>
      <c r="DI29" s="615"/>
      <c r="DJ29" s="615"/>
      <c r="DK29" s="616"/>
      <c r="DL29" s="604">
        <v>1127030</v>
      </c>
      <c r="DM29" s="615"/>
      <c r="DN29" s="615"/>
      <c r="DO29" s="615"/>
      <c r="DP29" s="615"/>
      <c r="DQ29" s="615"/>
      <c r="DR29" s="615"/>
      <c r="DS29" s="615"/>
      <c r="DT29" s="615"/>
      <c r="DU29" s="615"/>
      <c r="DV29" s="616"/>
      <c r="DW29" s="600">
        <v>14.7</v>
      </c>
      <c r="DX29" s="627"/>
      <c r="DY29" s="627"/>
      <c r="DZ29" s="627"/>
      <c r="EA29" s="627"/>
      <c r="EB29" s="627"/>
      <c r="EC29" s="628"/>
    </row>
    <row r="30" spans="2:133" ht="11.25" customHeight="1" x14ac:dyDescent="0.15">
      <c r="B30" s="592" t="s">
        <v>288</v>
      </c>
      <c r="C30" s="593"/>
      <c r="D30" s="593"/>
      <c r="E30" s="593"/>
      <c r="F30" s="593"/>
      <c r="G30" s="593"/>
      <c r="H30" s="593"/>
      <c r="I30" s="593"/>
      <c r="J30" s="593"/>
      <c r="K30" s="593"/>
      <c r="L30" s="593"/>
      <c r="M30" s="593"/>
      <c r="N30" s="593"/>
      <c r="O30" s="593"/>
      <c r="P30" s="593"/>
      <c r="Q30" s="594"/>
      <c r="R30" s="595">
        <v>374936</v>
      </c>
      <c r="S30" s="596"/>
      <c r="T30" s="596"/>
      <c r="U30" s="596"/>
      <c r="V30" s="596"/>
      <c r="W30" s="596"/>
      <c r="X30" s="596"/>
      <c r="Y30" s="597"/>
      <c r="Z30" s="598">
        <v>2.8</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98.7</v>
      </c>
      <c r="BH30" s="654"/>
      <c r="BI30" s="654"/>
      <c r="BJ30" s="654"/>
      <c r="BK30" s="654"/>
      <c r="BL30" s="654"/>
      <c r="BM30" s="590">
        <v>92.9</v>
      </c>
      <c r="BN30" s="654"/>
      <c r="BO30" s="654"/>
      <c r="BP30" s="654"/>
      <c r="BQ30" s="655"/>
      <c r="BR30" s="653">
        <v>98.6</v>
      </c>
      <c r="BS30" s="654"/>
      <c r="BT30" s="654"/>
      <c r="BU30" s="654"/>
      <c r="BV30" s="654"/>
      <c r="BW30" s="654"/>
      <c r="BX30" s="590">
        <v>90.5</v>
      </c>
      <c r="BY30" s="654"/>
      <c r="BZ30" s="654"/>
      <c r="CA30" s="654"/>
      <c r="CB30" s="655"/>
      <c r="CD30" s="658"/>
      <c r="CE30" s="659"/>
      <c r="CF30" s="609" t="s">
        <v>291</v>
      </c>
      <c r="CG30" s="610"/>
      <c r="CH30" s="610"/>
      <c r="CI30" s="610"/>
      <c r="CJ30" s="610"/>
      <c r="CK30" s="610"/>
      <c r="CL30" s="610"/>
      <c r="CM30" s="610"/>
      <c r="CN30" s="610"/>
      <c r="CO30" s="610"/>
      <c r="CP30" s="610"/>
      <c r="CQ30" s="611"/>
      <c r="CR30" s="595">
        <v>1086164</v>
      </c>
      <c r="CS30" s="596"/>
      <c r="CT30" s="596"/>
      <c r="CU30" s="596"/>
      <c r="CV30" s="596"/>
      <c r="CW30" s="596"/>
      <c r="CX30" s="596"/>
      <c r="CY30" s="597"/>
      <c r="CZ30" s="629">
        <v>8.5</v>
      </c>
      <c r="DA30" s="630"/>
      <c r="DB30" s="630"/>
      <c r="DC30" s="631"/>
      <c r="DD30" s="604">
        <v>1023026</v>
      </c>
      <c r="DE30" s="596"/>
      <c r="DF30" s="596"/>
      <c r="DG30" s="596"/>
      <c r="DH30" s="596"/>
      <c r="DI30" s="596"/>
      <c r="DJ30" s="596"/>
      <c r="DK30" s="597"/>
      <c r="DL30" s="604">
        <v>1023026</v>
      </c>
      <c r="DM30" s="596"/>
      <c r="DN30" s="596"/>
      <c r="DO30" s="596"/>
      <c r="DP30" s="596"/>
      <c r="DQ30" s="596"/>
      <c r="DR30" s="596"/>
      <c r="DS30" s="596"/>
      <c r="DT30" s="596"/>
      <c r="DU30" s="596"/>
      <c r="DV30" s="597"/>
      <c r="DW30" s="600">
        <v>13.3</v>
      </c>
      <c r="DX30" s="627"/>
      <c r="DY30" s="627"/>
      <c r="DZ30" s="627"/>
      <c r="EA30" s="627"/>
      <c r="EB30" s="627"/>
      <c r="EC30" s="628"/>
    </row>
    <row r="31" spans="2:133" ht="11.25" customHeight="1" x14ac:dyDescent="0.15">
      <c r="B31" s="592" t="s">
        <v>292</v>
      </c>
      <c r="C31" s="593"/>
      <c r="D31" s="593"/>
      <c r="E31" s="593"/>
      <c r="F31" s="593"/>
      <c r="G31" s="593"/>
      <c r="H31" s="593"/>
      <c r="I31" s="593"/>
      <c r="J31" s="593"/>
      <c r="K31" s="593"/>
      <c r="L31" s="593"/>
      <c r="M31" s="593"/>
      <c r="N31" s="593"/>
      <c r="O31" s="593"/>
      <c r="P31" s="593"/>
      <c r="Q31" s="594"/>
      <c r="R31" s="595">
        <v>683348</v>
      </c>
      <c r="S31" s="596"/>
      <c r="T31" s="596"/>
      <c r="U31" s="596"/>
      <c r="V31" s="596"/>
      <c r="W31" s="596"/>
      <c r="X31" s="596"/>
      <c r="Y31" s="597"/>
      <c r="Z31" s="598">
        <v>5</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98.8</v>
      </c>
      <c r="BH31" s="615"/>
      <c r="BI31" s="615"/>
      <c r="BJ31" s="615"/>
      <c r="BK31" s="615"/>
      <c r="BL31" s="615"/>
      <c r="BM31" s="601">
        <v>94.2</v>
      </c>
      <c r="BN31" s="651"/>
      <c r="BO31" s="651"/>
      <c r="BP31" s="651"/>
      <c r="BQ31" s="652"/>
      <c r="BR31" s="650">
        <v>98.6</v>
      </c>
      <c r="BS31" s="615"/>
      <c r="BT31" s="615"/>
      <c r="BU31" s="615"/>
      <c r="BV31" s="615"/>
      <c r="BW31" s="615"/>
      <c r="BX31" s="601">
        <v>92.7</v>
      </c>
      <c r="BY31" s="651"/>
      <c r="BZ31" s="651"/>
      <c r="CA31" s="651"/>
      <c r="CB31" s="652"/>
      <c r="CD31" s="658"/>
      <c r="CE31" s="659"/>
      <c r="CF31" s="609" t="s">
        <v>295</v>
      </c>
      <c r="CG31" s="610"/>
      <c r="CH31" s="610"/>
      <c r="CI31" s="610"/>
      <c r="CJ31" s="610"/>
      <c r="CK31" s="610"/>
      <c r="CL31" s="610"/>
      <c r="CM31" s="610"/>
      <c r="CN31" s="610"/>
      <c r="CO31" s="610"/>
      <c r="CP31" s="610"/>
      <c r="CQ31" s="611"/>
      <c r="CR31" s="595">
        <v>113553</v>
      </c>
      <c r="CS31" s="615"/>
      <c r="CT31" s="615"/>
      <c r="CU31" s="615"/>
      <c r="CV31" s="615"/>
      <c r="CW31" s="615"/>
      <c r="CX31" s="615"/>
      <c r="CY31" s="616"/>
      <c r="CZ31" s="629">
        <v>0.9</v>
      </c>
      <c r="DA31" s="630"/>
      <c r="DB31" s="630"/>
      <c r="DC31" s="631"/>
      <c r="DD31" s="604">
        <v>104004</v>
      </c>
      <c r="DE31" s="615"/>
      <c r="DF31" s="615"/>
      <c r="DG31" s="615"/>
      <c r="DH31" s="615"/>
      <c r="DI31" s="615"/>
      <c r="DJ31" s="615"/>
      <c r="DK31" s="616"/>
      <c r="DL31" s="604">
        <v>104004</v>
      </c>
      <c r="DM31" s="615"/>
      <c r="DN31" s="615"/>
      <c r="DO31" s="615"/>
      <c r="DP31" s="615"/>
      <c r="DQ31" s="615"/>
      <c r="DR31" s="615"/>
      <c r="DS31" s="615"/>
      <c r="DT31" s="615"/>
      <c r="DU31" s="615"/>
      <c r="DV31" s="616"/>
      <c r="DW31" s="600">
        <v>1.4</v>
      </c>
      <c r="DX31" s="627"/>
      <c r="DY31" s="627"/>
      <c r="DZ31" s="627"/>
      <c r="EA31" s="627"/>
      <c r="EB31" s="627"/>
      <c r="EC31" s="628"/>
    </row>
    <row r="32" spans="2:133" ht="11.25" customHeight="1" x14ac:dyDescent="0.15">
      <c r="B32" s="592" t="s">
        <v>296</v>
      </c>
      <c r="C32" s="593"/>
      <c r="D32" s="593"/>
      <c r="E32" s="593"/>
      <c r="F32" s="593"/>
      <c r="G32" s="593"/>
      <c r="H32" s="593"/>
      <c r="I32" s="593"/>
      <c r="J32" s="593"/>
      <c r="K32" s="593"/>
      <c r="L32" s="593"/>
      <c r="M32" s="593"/>
      <c r="N32" s="593"/>
      <c r="O32" s="593"/>
      <c r="P32" s="593"/>
      <c r="Q32" s="594"/>
      <c r="R32" s="595">
        <v>307332</v>
      </c>
      <c r="S32" s="596"/>
      <c r="T32" s="596"/>
      <c r="U32" s="596"/>
      <c r="V32" s="596"/>
      <c r="W32" s="596"/>
      <c r="X32" s="596"/>
      <c r="Y32" s="597"/>
      <c r="Z32" s="598">
        <v>2.2999999999999998</v>
      </c>
      <c r="AA32" s="598"/>
      <c r="AB32" s="598"/>
      <c r="AC32" s="598"/>
      <c r="AD32" s="599">
        <v>4316</v>
      </c>
      <c r="AE32" s="599"/>
      <c r="AF32" s="599"/>
      <c r="AG32" s="599"/>
      <c r="AH32" s="599"/>
      <c r="AI32" s="599"/>
      <c r="AJ32" s="599"/>
      <c r="AK32" s="599"/>
      <c r="AL32" s="600">
        <v>0.1</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98.5</v>
      </c>
      <c r="BH32" s="663"/>
      <c r="BI32" s="663"/>
      <c r="BJ32" s="663"/>
      <c r="BK32" s="663"/>
      <c r="BL32" s="663"/>
      <c r="BM32" s="664">
        <v>91.4</v>
      </c>
      <c r="BN32" s="663"/>
      <c r="BO32" s="663"/>
      <c r="BP32" s="663"/>
      <c r="BQ32" s="665"/>
      <c r="BR32" s="662">
        <v>98.6</v>
      </c>
      <c r="BS32" s="663"/>
      <c r="BT32" s="663"/>
      <c r="BU32" s="663"/>
      <c r="BV32" s="663"/>
      <c r="BW32" s="663"/>
      <c r="BX32" s="664">
        <v>87.7</v>
      </c>
      <c r="BY32" s="663"/>
      <c r="BZ32" s="663"/>
      <c r="CA32" s="663"/>
      <c r="CB32" s="665"/>
      <c r="CD32" s="660"/>
      <c r="CE32" s="661"/>
      <c r="CF32" s="609" t="s">
        <v>298</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7"/>
      <c r="DY32" s="627"/>
      <c r="DZ32" s="627"/>
      <c r="EA32" s="627"/>
      <c r="EB32" s="627"/>
      <c r="EC32" s="628"/>
    </row>
    <row r="33" spans="2:133" ht="11.25" customHeight="1" x14ac:dyDescent="0.15">
      <c r="B33" s="592" t="s">
        <v>299</v>
      </c>
      <c r="C33" s="593"/>
      <c r="D33" s="593"/>
      <c r="E33" s="593"/>
      <c r="F33" s="593"/>
      <c r="G33" s="593"/>
      <c r="H33" s="593"/>
      <c r="I33" s="593"/>
      <c r="J33" s="593"/>
      <c r="K33" s="593"/>
      <c r="L33" s="593"/>
      <c r="M33" s="593"/>
      <c r="N33" s="593"/>
      <c r="O33" s="593"/>
      <c r="P33" s="593"/>
      <c r="Q33" s="594"/>
      <c r="R33" s="595">
        <v>947900</v>
      </c>
      <c r="S33" s="596"/>
      <c r="T33" s="596"/>
      <c r="U33" s="596"/>
      <c r="V33" s="596"/>
      <c r="W33" s="596"/>
      <c r="X33" s="596"/>
      <c r="Y33" s="597"/>
      <c r="Z33" s="598">
        <v>7</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5589483</v>
      </c>
      <c r="CS33" s="615"/>
      <c r="CT33" s="615"/>
      <c r="CU33" s="615"/>
      <c r="CV33" s="615"/>
      <c r="CW33" s="615"/>
      <c r="CX33" s="615"/>
      <c r="CY33" s="616"/>
      <c r="CZ33" s="629">
        <v>43.9</v>
      </c>
      <c r="DA33" s="630"/>
      <c r="DB33" s="630"/>
      <c r="DC33" s="631"/>
      <c r="DD33" s="604">
        <v>4513177</v>
      </c>
      <c r="DE33" s="615"/>
      <c r="DF33" s="615"/>
      <c r="DG33" s="615"/>
      <c r="DH33" s="615"/>
      <c r="DI33" s="615"/>
      <c r="DJ33" s="615"/>
      <c r="DK33" s="616"/>
      <c r="DL33" s="604">
        <v>3488096</v>
      </c>
      <c r="DM33" s="615"/>
      <c r="DN33" s="615"/>
      <c r="DO33" s="615"/>
      <c r="DP33" s="615"/>
      <c r="DQ33" s="615"/>
      <c r="DR33" s="615"/>
      <c r="DS33" s="615"/>
      <c r="DT33" s="615"/>
      <c r="DU33" s="615"/>
      <c r="DV33" s="616"/>
      <c r="DW33" s="600">
        <v>45.4</v>
      </c>
      <c r="DX33" s="627"/>
      <c r="DY33" s="627"/>
      <c r="DZ33" s="627"/>
      <c r="EA33" s="627"/>
      <c r="EB33" s="627"/>
      <c r="EC33" s="628"/>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1627471</v>
      </c>
      <c r="CS34" s="596"/>
      <c r="CT34" s="596"/>
      <c r="CU34" s="596"/>
      <c r="CV34" s="596"/>
      <c r="CW34" s="596"/>
      <c r="CX34" s="596"/>
      <c r="CY34" s="597"/>
      <c r="CZ34" s="629">
        <v>12.8</v>
      </c>
      <c r="DA34" s="630"/>
      <c r="DB34" s="630"/>
      <c r="DC34" s="631"/>
      <c r="DD34" s="604">
        <v>1396432</v>
      </c>
      <c r="DE34" s="596"/>
      <c r="DF34" s="596"/>
      <c r="DG34" s="596"/>
      <c r="DH34" s="596"/>
      <c r="DI34" s="596"/>
      <c r="DJ34" s="596"/>
      <c r="DK34" s="597"/>
      <c r="DL34" s="604">
        <v>1140959</v>
      </c>
      <c r="DM34" s="596"/>
      <c r="DN34" s="596"/>
      <c r="DO34" s="596"/>
      <c r="DP34" s="596"/>
      <c r="DQ34" s="596"/>
      <c r="DR34" s="596"/>
      <c r="DS34" s="596"/>
      <c r="DT34" s="596"/>
      <c r="DU34" s="596"/>
      <c r="DV34" s="597"/>
      <c r="DW34" s="600">
        <v>14.9</v>
      </c>
      <c r="DX34" s="627"/>
      <c r="DY34" s="627"/>
      <c r="DZ34" s="627"/>
      <c r="EA34" s="627"/>
      <c r="EB34" s="627"/>
      <c r="EC34" s="628"/>
    </row>
    <row r="35" spans="2:133" ht="11.25" customHeight="1" x14ac:dyDescent="0.15">
      <c r="B35" s="592" t="s">
        <v>305</v>
      </c>
      <c r="C35" s="593"/>
      <c r="D35" s="593"/>
      <c r="E35" s="593"/>
      <c r="F35" s="593"/>
      <c r="G35" s="593"/>
      <c r="H35" s="593"/>
      <c r="I35" s="593"/>
      <c r="J35" s="593"/>
      <c r="K35" s="593"/>
      <c r="L35" s="593"/>
      <c r="M35" s="593"/>
      <c r="N35" s="593"/>
      <c r="O35" s="593"/>
      <c r="P35" s="593"/>
      <c r="Q35" s="594"/>
      <c r="R35" s="595">
        <v>520000</v>
      </c>
      <c r="S35" s="596"/>
      <c r="T35" s="596"/>
      <c r="U35" s="596"/>
      <c r="V35" s="596"/>
      <c r="W35" s="596"/>
      <c r="X35" s="596"/>
      <c r="Y35" s="597"/>
      <c r="Z35" s="598">
        <v>3.8</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1735319</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158815</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29666</v>
      </c>
      <c r="CS35" s="615"/>
      <c r="CT35" s="615"/>
      <c r="CU35" s="615"/>
      <c r="CV35" s="615"/>
      <c r="CW35" s="615"/>
      <c r="CX35" s="615"/>
      <c r="CY35" s="616"/>
      <c r="CZ35" s="629">
        <v>0.2</v>
      </c>
      <c r="DA35" s="630"/>
      <c r="DB35" s="630"/>
      <c r="DC35" s="631"/>
      <c r="DD35" s="604">
        <v>29666</v>
      </c>
      <c r="DE35" s="615"/>
      <c r="DF35" s="615"/>
      <c r="DG35" s="615"/>
      <c r="DH35" s="615"/>
      <c r="DI35" s="615"/>
      <c r="DJ35" s="615"/>
      <c r="DK35" s="616"/>
      <c r="DL35" s="604">
        <v>29666</v>
      </c>
      <c r="DM35" s="615"/>
      <c r="DN35" s="615"/>
      <c r="DO35" s="615"/>
      <c r="DP35" s="615"/>
      <c r="DQ35" s="615"/>
      <c r="DR35" s="615"/>
      <c r="DS35" s="615"/>
      <c r="DT35" s="615"/>
      <c r="DU35" s="615"/>
      <c r="DV35" s="616"/>
      <c r="DW35" s="600">
        <v>0.4</v>
      </c>
      <c r="DX35" s="627"/>
      <c r="DY35" s="627"/>
      <c r="DZ35" s="627"/>
      <c r="EA35" s="627"/>
      <c r="EB35" s="627"/>
      <c r="EC35" s="628"/>
    </row>
    <row r="36" spans="2:133" ht="11.25" customHeight="1" x14ac:dyDescent="0.15">
      <c r="B36" s="638" t="s">
        <v>309</v>
      </c>
      <c r="C36" s="639"/>
      <c r="D36" s="639"/>
      <c r="E36" s="639"/>
      <c r="F36" s="639"/>
      <c r="G36" s="639"/>
      <c r="H36" s="639"/>
      <c r="I36" s="639"/>
      <c r="J36" s="639"/>
      <c r="K36" s="639"/>
      <c r="L36" s="639"/>
      <c r="M36" s="639"/>
      <c r="N36" s="639"/>
      <c r="O36" s="639"/>
      <c r="P36" s="639"/>
      <c r="Q36" s="640"/>
      <c r="R36" s="667">
        <v>13569399</v>
      </c>
      <c r="S36" s="668"/>
      <c r="T36" s="668"/>
      <c r="U36" s="668"/>
      <c r="V36" s="668"/>
      <c r="W36" s="668"/>
      <c r="X36" s="668"/>
      <c r="Y36" s="669"/>
      <c r="Z36" s="670">
        <v>100</v>
      </c>
      <c r="AA36" s="670"/>
      <c r="AB36" s="670"/>
      <c r="AC36" s="670"/>
      <c r="AD36" s="671">
        <v>7162605</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403346</v>
      </c>
      <c r="BA36" s="596"/>
      <c r="BB36" s="596"/>
      <c r="BC36" s="596"/>
      <c r="BD36" s="615"/>
      <c r="BE36" s="615"/>
      <c r="BF36" s="652"/>
      <c r="BG36" s="609" t="s">
        <v>311</v>
      </c>
      <c r="BH36" s="610"/>
      <c r="BI36" s="610"/>
      <c r="BJ36" s="610"/>
      <c r="BK36" s="610"/>
      <c r="BL36" s="610"/>
      <c r="BM36" s="610"/>
      <c r="BN36" s="610"/>
      <c r="BO36" s="610"/>
      <c r="BP36" s="610"/>
      <c r="BQ36" s="610"/>
      <c r="BR36" s="610"/>
      <c r="BS36" s="610"/>
      <c r="BT36" s="610"/>
      <c r="BU36" s="611"/>
      <c r="BV36" s="595">
        <v>123340</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1681088</v>
      </c>
      <c r="CS36" s="596"/>
      <c r="CT36" s="596"/>
      <c r="CU36" s="596"/>
      <c r="CV36" s="596"/>
      <c r="CW36" s="596"/>
      <c r="CX36" s="596"/>
      <c r="CY36" s="597"/>
      <c r="CZ36" s="629">
        <v>13.2</v>
      </c>
      <c r="DA36" s="630"/>
      <c r="DB36" s="630"/>
      <c r="DC36" s="631"/>
      <c r="DD36" s="604">
        <v>1471066</v>
      </c>
      <c r="DE36" s="596"/>
      <c r="DF36" s="596"/>
      <c r="DG36" s="596"/>
      <c r="DH36" s="596"/>
      <c r="DI36" s="596"/>
      <c r="DJ36" s="596"/>
      <c r="DK36" s="597"/>
      <c r="DL36" s="604">
        <v>1001392</v>
      </c>
      <c r="DM36" s="596"/>
      <c r="DN36" s="596"/>
      <c r="DO36" s="596"/>
      <c r="DP36" s="596"/>
      <c r="DQ36" s="596"/>
      <c r="DR36" s="596"/>
      <c r="DS36" s="596"/>
      <c r="DT36" s="596"/>
      <c r="DU36" s="596"/>
      <c r="DV36" s="597"/>
      <c r="DW36" s="600">
        <v>13</v>
      </c>
      <c r="DX36" s="627"/>
      <c r="DY36" s="627"/>
      <c r="DZ36" s="627"/>
      <c r="EA36" s="627"/>
      <c r="EB36" s="627"/>
      <c r="EC36" s="628"/>
    </row>
    <row r="37" spans="2:133" ht="11.25" customHeight="1" x14ac:dyDescent="0.15">
      <c r="AQ37" s="674" t="s">
        <v>313</v>
      </c>
      <c r="AR37" s="675"/>
      <c r="AS37" s="675"/>
      <c r="AT37" s="675"/>
      <c r="AU37" s="675"/>
      <c r="AV37" s="675"/>
      <c r="AW37" s="675"/>
      <c r="AX37" s="675"/>
      <c r="AY37" s="676"/>
      <c r="AZ37" s="595">
        <v>173814</v>
      </c>
      <c r="BA37" s="596"/>
      <c r="BB37" s="596"/>
      <c r="BC37" s="596"/>
      <c r="BD37" s="615"/>
      <c r="BE37" s="615"/>
      <c r="BF37" s="652"/>
      <c r="BG37" s="609" t="s">
        <v>314</v>
      </c>
      <c r="BH37" s="610"/>
      <c r="BI37" s="610"/>
      <c r="BJ37" s="610"/>
      <c r="BK37" s="610"/>
      <c r="BL37" s="610"/>
      <c r="BM37" s="610"/>
      <c r="BN37" s="610"/>
      <c r="BO37" s="610"/>
      <c r="BP37" s="610"/>
      <c r="BQ37" s="610"/>
      <c r="BR37" s="610"/>
      <c r="BS37" s="610"/>
      <c r="BT37" s="610"/>
      <c r="BU37" s="611"/>
      <c r="BV37" s="595">
        <v>5215</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745796</v>
      </c>
      <c r="CS37" s="615"/>
      <c r="CT37" s="615"/>
      <c r="CU37" s="615"/>
      <c r="CV37" s="615"/>
      <c r="CW37" s="615"/>
      <c r="CX37" s="615"/>
      <c r="CY37" s="616"/>
      <c r="CZ37" s="629">
        <v>5.9</v>
      </c>
      <c r="DA37" s="630"/>
      <c r="DB37" s="630"/>
      <c r="DC37" s="631"/>
      <c r="DD37" s="604">
        <v>745796</v>
      </c>
      <c r="DE37" s="615"/>
      <c r="DF37" s="615"/>
      <c r="DG37" s="615"/>
      <c r="DH37" s="615"/>
      <c r="DI37" s="615"/>
      <c r="DJ37" s="615"/>
      <c r="DK37" s="616"/>
      <c r="DL37" s="604">
        <v>589493</v>
      </c>
      <c r="DM37" s="615"/>
      <c r="DN37" s="615"/>
      <c r="DO37" s="615"/>
      <c r="DP37" s="615"/>
      <c r="DQ37" s="615"/>
      <c r="DR37" s="615"/>
      <c r="DS37" s="615"/>
      <c r="DT37" s="615"/>
      <c r="DU37" s="615"/>
      <c r="DV37" s="616"/>
      <c r="DW37" s="600">
        <v>7.7</v>
      </c>
      <c r="DX37" s="627"/>
      <c r="DY37" s="627"/>
      <c r="DZ37" s="627"/>
      <c r="EA37" s="627"/>
      <c r="EB37" s="627"/>
      <c r="EC37" s="628"/>
    </row>
    <row r="38" spans="2:133" ht="11.25" customHeight="1" x14ac:dyDescent="0.15">
      <c r="AQ38" s="674" t="s">
        <v>316</v>
      </c>
      <c r="AR38" s="675"/>
      <c r="AS38" s="675"/>
      <c r="AT38" s="675"/>
      <c r="AU38" s="675"/>
      <c r="AV38" s="675"/>
      <c r="AW38" s="675"/>
      <c r="AX38" s="675"/>
      <c r="AY38" s="676"/>
      <c r="AZ38" s="595">
        <v>10660</v>
      </c>
      <c r="BA38" s="596"/>
      <c r="BB38" s="596"/>
      <c r="BC38" s="596"/>
      <c r="BD38" s="615"/>
      <c r="BE38" s="615"/>
      <c r="BF38" s="652"/>
      <c r="BG38" s="609" t="s">
        <v>317</v>
      </c>
      <c r="BH38" s="610"/>
      <c r="BI38" s="610"/>
      <c r="BJ38" s="610"/>
      <c r="BK38" s="610"/>
      <c r="BL38" s="610"/>
      <c r="BM38" s="610"/>
      <c r="BN38" s="610"/>
      <c r="BO38" s="610"/>
      <c r="BP38" s="610"/>
      <c r="BQ38" s="610"/>
      <c r="BR38" s="610"/>
      <c r="BS38" s="610"/>
      <c r="BT38" s="610"/>
      <c r="BU38" s="611"/>
      <c r="BV38" s="595">
        <v>8847</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1724659</v>
      </c>
      <c r="CS38" s="596"/>
      <c r="CT38" s="596"/>
      <c r="CU38" s="596"/>
      <c r="CV38" s="596"/>
      <c r="CW38" s="596"/>
      <c r="CX38" s="596"/>
      <c r="CY38" s="597"/>
      <c r="CZ38" s="629">
        <v>13.6</v>
      </c>
      <c r="DA38" s="630"/>
      <c r="DB38" s="630"/>
      <c r="DC38" s="631"/>
      <c r="DD38" s="604">
        <v>1523399</v>
      </c>
      <c r="DE38" s="596"/>
      <c r="DF38" s="596"/>
      <c r="DG38" s="596"/>
      <c r="DH38" s="596"/>
      <c r="DI38" s="596"/>
      <c r="DJ38" s="596"/>
      <c r="DK38" s="597"/>
      <c r="DL38" s="604">
        <v>1316079</v>
      </c>
      <c r="DM38" s="596"/>
      <c r="DN38" s="596"/>
      <c r="DO38" s="596"/>
      <c r="DP38" s="596"/>
      <c r="DQ38" s="596"/>
      <c r="DR38" s="596"/>
      <c r="DS38" s="596"/>
      <c r="DT38" s="596"/>
      <c r="DU38" s="596"/>
      <c r="DV38" s="597"/>
      <c r="DW38" s="600">
        <v>17.100000000000001</v>
      </c>
      <c r="DX38" s="627"/>
      <c r="DY38" s="627"/>
      <c r="DZ38" s="627"/>
      <c r="EA38" s="627"/>
      <c r="EB38" s="627"/>
      <c r="EC38" s="628"/>
    </row>
    <row r="39" spans="2:133" ht="11.25" customHeight="1" x14ac:dyDescent="0.15">
      <c r="AQ39" s="674" t="s">
        <v>319</v>
      </c>
      <c r="AR39" s="675"/>
      <c r="AS39" s="675"/>
      <c r="AT39" s="675"/>
      <c r="AU39" s="675"/>
      <c r="AV39" s="675"/>
      <c r="AW39" s="675"/>
      <c r="AX39" s="675"/>
      <c r="AY39" s="676"/>
      <c r="AZ39" s="595" t="s">
        <v>320</v>
      </c>
      <c r="BA39" s="596"/>
      <c r="BB39" s="596"/>
      <c r="BC39" s="596"/>
      <c r="BD39" s="615"/>
      <c r="BE39" s="615"/>
      <c r="BF39" s="652"/>
      <c r="BG39" s="680" t="s">
        <v>321</v>
      </c>
      <c r="BH39" s="681"/>
      <c r="BI39" s="681"/>
      <c r="BJ39" s="681"/>
      <c r="BK39" s="681"/>
      <c r="BL39" s="189"/>
      <c r="BM39" s="610" t="s">
        <v>322</v>
      </c>
      <c r="BN39" s="610"/>
      <c r="BO39" s="610"/>
      <c r="BP39" s="610"/>
      <c r="BQ39" s="610"/>
      <c r="BR39" s="610"/>
      <c r="BS39" s="610"/>
      <c r="BT39" s="610"/>
      <c r="BU39" s="611"/>
      <c r="BV39" s="595">
        <v>100</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276499</v>
      </c>
      <c r="CS39" s="615"/>
      <c r="CT39" s="615"/>
      <c r="CU39" s="615"/>
      <c r="CV39" s="615"/>
      <c r="CW39" s="615"/>
      <c r="CX39" s="615"/>
      <c r="CY39" s="616"/>
      <c r="CZ39" s="629">
        <v>2.2000000000000002</v>
      </c>
      <c r="DA39" s="630"/>
      <c r="DB39" s="630"/>
      <c r="DC39" s="631"/>
      <c r="DD39" s="604">
        <v>92614</v>
      </c>
      <c r="DE39" s="615"/>
      <c r="DF39" s="615"/>
      <c r="DG39" s="615"/>
      <c r="DH39" s="615"/>
      <c r="DI39" s="615"/>
      <c r="DJ39" s="615"/>
      <c r="DK39" s="616"/>
      <c r="DL39" s="604" t="s">
        <v>320</v>
      </c>
      <c r="DM39" s="615"/>
      <c r="DN39" s="615"/>
      <c r="DO39" s="615"/>
      <c r="DP39" s="615"/>
      <c r="DQ39" s="615"/>
      <c r="DR39" s="615"/>
      <c r="DS39" s="615"/>
      <c r="DT39" s="615"/>
      <c r="DU39" s="615"/>
      <c r="DV39" s="616"/>
      <c r="DW39" s="600" t="s">
        <v>320</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315891</v>
      </c>
      <c r="BA40" s="596"/>
      <c r="BB40" s="596"/>
      <c r="BC40" s="596"/>
      <c r="BD40" s="615"/>
      <c r="BE40" s="615"/>
      <c r="BF40" s="652"/>
      <c r="BG40" s="680"/>
      <c r="BH40" s="681"/>
      <c r="BI40" s="681"/>
      <c r="BJ40" s="681"/>
      <c r="BK40" s="681"/>
      <c r="BL40" s="189"/>
      <c r="BM40" s="610" t="s">
        <v>325</v>
      </c>
      <c r="BN40" s="610"/>
      <c r="BO40" s="610"/>
      <c r="BP40" s="610"/>
      <c r="BQ40" s="610"/>
      <c r="BR40" s="610"/>
      <c r="BS40" s="610"/>
      <c r="BT40" s="610"/>
      <c r="BU40" s="611"/>
      <c r="BV40" s="595">
        <v>104</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250100</v>
      </c>
      <c r="CS40" s="596"/>
      <c r="CT40" s="596"/>
      <c r="CU40" s="596"/>
      <c r="CV40" s="596"/>
      <c r="CW40" s="596"/>
      <c r="CX40" s="596"/>
      <c r="CY40" s="597"/>
      <c r="CZ40" s="629">
        <v>2</v>
      </c>
      <c r="DA40" s="630"/>
      <c r="DB40" s="630"/>
      <c r="DC40" s="631"/>
      <c r="DD40" s="604" t="s">
        <v>320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327</v>
      </c>
      <c r="AR41" s="618"/>
      <c r="AS41" s="618"/>
      <c r="AT41" s="618"/>
      <c r="AU41" s="618"/>
      <c r="AV41" s="618"/>
      <c r="AW41" s="618"/>
      <c r="AX41" s="618"/>
      <c r="AY41" s="619"/>
      <c r="AZ41" s="667">
        <v>831608</v>
      </c>
      <c r="BA41" s="668"/>
      <c r="BB41" s="668"/>
      <c r="BC41" s="668"/>
      <c r="BD41" s="663"/>
      <c r="BE41" s="663"/>
      <c r="BF41" s="665"/>
      <c r="BG41" s="682"/>
      <c r="BH41" s="683"/>
      <c r="BI41" s="683"/>
      <c r="BJ41" s="683"/>
      <c r="BK41" s="683"/>
      <c r="BL41" s="191"/>
      <c r="BM41" s="618" t="s">
        <v>328</v>
      </c>
      <c r="BN41" s="618"/>
      <c r="BO41" s="618"/>
      <c r="BP41" s="618"/>
      <c r="BQ41" s="618"/>
      <c r="BR41" s="618"/>
      <c r="BS41" s="618"/>
      <c r="BT41" s="618"/>
      <c r="BU41" s="619"/>
      <c r="BV41" s="667">
        <v>282</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15"/>
      <c r="CT41" s="615"/>
      <c r="CU41" s="615"/>
      <c r="CV41" s="615"/>
      <c r="CW41" s="615"/>
      <c r="CX41" s="615"/>
      <c r="CY41" s="616"/>
      <c r="CZ41" s="629" t="s">
        <v>330</v>
      </c>
      <c r="DA41" s="630"/>
      <c r="DB41" s="630"/>
      <c r="DC41" s="631"/>
      <c r="DD41" s="604" t="s">
        <v>330</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1234663</v>
      </c>
      <c r="CS42" s="596"/>
      <c r="CT42" s="596"/>
      <c r="CU42" s="596"/>
      <c r="CV42" s="596"/>
      <c r="CW42" s="596"/>
      <c r="CX42" s="596"/>
      <c r="CY42" s="597"/>
      <c r="CZ42" s="629">
        <v>9.6999999999999993</v>
      </c>
      <c r="DA42" s="678"/>
      <c r="DB42" s="678"/>
      <c r="DC42" s="679"/>
      <c r="DD42" s="604">
        <v>450175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118867</v>
      </c>
      <c r="CS43" s="615"/>
      <c r="CT43" s="615"/>
      <c r="CU43" s="615"/>
      <c r="CV43" s="615"/>
      <c r="CW43" s="615"/>
      <c r="CX43" s="615"/>
      <c r="CY43" s="616"/>
      <c r="CZ43" s="629">
        <v>0.9</v>
      </c>
      <c r="DA43" s="630"/>
      <c r="DB43" s="630"/>
      <c r="DC43" s="631"/>
      <c r="DD43" s="604">
        <v>118867</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1232442</v>
      </c>
      <c r="CS44" s="596"/>
      <c r="CT44" s="596"/>
      <c r="CU44" s="596"/>
      <c r="CV44" s="596"/>
      <c r="CW44" s="596"/>
      <c r="CX44" s="596"/>
      <c r="CY44" s="597"/>
      <c r="CZ44" s="629">
        <v>9.6999999999999993</v>
      </c>
      <c r="DA44" s="678"/>
      <c r="DB44" s="678"/>
      <c r="DC44" s="679"/>
      <c r="DD44" s="604">
        <v>447954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287371</v>
      </c>
      <c r="CS45" s="615"/>
      <c r="CT45" s="615"/>
      <c r="CU45" s="615"/>
      <c r="CV45" s="615"/>
      <c r="CW45" s="615"/>
      <c r="CX45" s="615"/>
      <c r="CY45" s="616"/>
      <c r="CZ45" s="629">
        <v>2.2999999999999998</v>
      </c>
      <c r="DA45" s="630"/>
      <c r="DB45" s="630"/>
      <c r="DC45" s="631"/>
      <c r="DD45" s="604">
        <v>18999</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922249</v>
      </c>
      <c r="CS46" s="596"/>
      <c r="CT46" s="596"/>
      <c r="CU46" s="596"/>
      <c r="CV46" s="596"/>
      <c r="CW46" s="596"/>
      <c r="CX46" s="596"/>
      <c r="CY46" s="597"/>
      <c r="CZ46" s="629">
        <v>7.2</v>
      </c>
      <c r="DA46" s="678"/>
      <c r="DB46" s="678"/>
      <c r="DC46" s="679"/>
      <c r="DD46" s="604">
        <v>424907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v>2221</v>
      </c>
      <c r="CS47" s="615"/>
      <c r="CT47" s="615"/>
      <c r="CU47" s="615"/>
      <c r="CV47" s="615"/>
      <c r="CW47" s="615"/>
      <c r="CX47" s="615"/>
      <c r="CY47" s="616"/>
      <c r="CZ47" s="629">
        <v>0</v>
      </c>
      <c r="DA47" s="630"/>
      <c r="DB47" s="630"/>
      <c r="DC47" s="631"/>
      <c r="DD47" s="604">
        <v>2221</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12722932</v>
      </c>
      <c r="CS49" s="663"/>
      <c r="CT49" s="663"/>
      <c r="CU49" s="663"/>
      <c r="CV49" s="663"/>
      <c r="CW49" s="663"/>
      <c r="CX49" s="663"/>
      <c r="CY49" s="690"/>
      <c r="CZ49" s="691">
        <v>100</v>
      </c>
      <c r="DA49" s="692"/>
      <c r="DB49" s="692"/>
      <c r="DC49" s="693"/>
      <c r="DD49" s="694">
        <v>8568868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13552</v>
      </c>
      <c r="R7" s="725"/>
      <c r="S7" s="725"/>
      <c r="T7" s="725"/>
      <c r="U7" s="725"/>
      <c r="V7" s="725">
        <v>12707</v>
      </c>
      <c r="W7" s="725"/>
      <c r="X7" s="725"/>
      <c r="Y7" s="725"/>
      <c r="Z7" s="725"/>
      <c r="AA7" s="725">
        <v>845</v>
      </c>
      <c r="AB7" s="725"/>
      <c r="AC7" s="725"/>
      <c r="AD7" s="725"/>
      <c r="AE7" s="726"/>
      <c r="AF7" s="727">
        <v>835</v>
      </c>
      <c r="AG7" s="728"/>
      <c r="AH7" s="728"/>
      <c r="AI7" s="728"/>
      <c r="AJ7" s="729"/>
      <c r="AK7" s="764">
        <v>375</v>
      </c>
      <c r="AL7" s="765"/>
      <c r="AM7" s="765"/>
      <c r="AN7" s="765"/>
      <c r="AO7" s="765"/>
      <c r="AP7" s="765">
        <v>12198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557</v>
      </c>
      <c r="BT7" s="769"/>
      <c r="BU7" s="769"/>
      <c r="BV7" s="769"/>
      <c r="BW7" s="769"/>
      <c r="BX7" s="769"/>
      <c r="BY7" s="769"/>
      <c r="BZ7" s="769"/>
      <c r="CA7" s="769"/>
      <c r="CB7" s="769"/>
      <c r="CC7" s="769"/>
      <c r="CD7" s="769"/>
      <c r="CE7" s="769"/>
      <c r="CF7" s="769"/>
      <c r="CG7" s="770"/>
      <c r="CH7" s="761">
        <v>2</v>
      </c>
      <c r="CI7" s="762"/>
      <c r="CJ7" s="762"/>
      <c r="CK7" s="762"/>
      <c r="CL7" s="763"/>
      <c r="CM7" s="761">
        <v>33</v>
      </c>
      <c r="CN7" s="762"/>
      <c r="CO7" s="762"/>
      <c r="CP7" s="762"/>
      <c r="CQ7" s="763"/>
      <c r="CR7" s="761">
        <v>20</v>
      </c>
      <c r="CS7" s="762"/>
      <c r="CT7" s="762"/>
      <c r="CU7" s="762"/>
      <c r="CV7" s="763"/>
      <c r="CW7" s="761">
        <v>17</v>
      </c>
      <c r="CX7" s="762"/>
      <c r="CY7" s="762"/>
      <c r="CZ7" s="762"/>
      <c r="DA7" s="763"/>
      <c r="DB7" s="761" t="s">
        <v>554</v>
      </c>
      <c r="DC7" s="762"/>
      <c r="DD7" s="762"/>
      <c r="DE7" s="762"/>
      <c r="DF7" s="763"/>
      <c r="DG7" s="761" t="s">
        <v>558</v>
      </c>
      <c r="DH7" s="762"/>
      <c r="DI7" s="762"/>
      <c r="DJ7" s="762"/>
      <c r="DK7" s="763"/>
      <c r="DL7" s="761" t="s">
        <v>554</v>
      </c>
      <c r="DM7" s="762"/>
      <c r="DN7" s="762"/>
      <c r="DO7" s="762"/>
      <c r="DP7" s="763"/>
      <c r="DQ7" s="761" t="s">
        <v>554</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17</v>
      </c>
      <c r="R8" s="749"/>
      <c r="S8" s="749"/>
      <c r="T8" s="749"/>
      <c r="U8" s="749"/>
      <c r="V8" s="749">
        <v>16</v>
      </c>
      <c r="W8" s="749"/>
      <c r="X8" s="749"/>
      <c r="Y8" s="749"/>
      <c r="Z8" s="749"/>
      <c r="AA8" s="749">
        <v>1</v>
      </c>
      <c r="AB8" s="749"/>
      <c r="AC8" s="749"/>
      <c r="AD8" s="749"/>
      <c r="AE8" s="750"/>
      <c r="AF8" s="751">
        <v>1</v>
      </c>
      <c r="AG8" s="752"/>
      <c r="AH8" s="752"/>
      <c r="AI8" s="752"/>
      <c r="AJ8" s="753"/>
      <c r="AK8" s="754" t="s">
        <v>538</v>
      </c>
      <c r="AL8" s="755"/>
      <c r="AM8" s="755"/>
      <c r="AN8" s="755"/>
      <c r="AO8" s="755"/>
      <c r="AP8" s="755" t="s">
        <v>539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f>+SUM(Q7:U22)</f>
        <v>13569</v>
      </c>
      <c r="R23" s="784"/>
      <c r="S23" s="784"/>
      <c r="T23" s="784"/>
      <c r="U23" s="784"/>
      <c r="V23" s="784">
        <f>+SUM(V7:Z22)</f>
        <v>12723</v>
      </c>
      <c r="W23" s="784"/>
      <c r="X23" s="784"/>
      <c r="Y23" s="784"/>
      <c r="Z23" s="784"/>
      <c r="AA23" s="784">
        <f>+SUM(AA7:AE22)</f>
        <v>846</v>
      </c>
      <c r="AB23" s="784"/>
      <c r="AC23" s="784"/>
      <c r="AD23" s="784"/>
      <c r="AE23" s="785"/>
      <c r="AF23" s="786">
        <v>837</v>
      </c>
      <c r="AG23" s="784"/>
      <c r="AH23" s="784"/>
      <c r="AI23" s="784"/>
      <c r="AJ23" s="787"/>
      <c r="AK23" s="788"/>
      <c r="AL23" s="789"/>
      <c r="AM23" s="789"/>
      <c r="AN23" s="789"/>
      <c r="AO23" s="789"/>
      <c r="AP23" s="784">
        <f>+SUM(AP7:AT22)</f>
        <v>12198</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3003</v>
      </c>
      <c r="R28" s="813"/>
      <c r="S28" s="813"/>
      <c r="T28" s="813"/>
      <c r="U28" s="813"/>
      <c r="V28" s="813">
        <v>2868</v>
      </c>
      <c r="W28" s="813"/>
      <c r="X28" s="813"/>
      <c r="Y28" s="813"/>
      <c r="Z28" s="813"/>
      <c r="AA28" s="813">
        <v>135</v>
      </c>
      <c r="AB28" s="813"/>
      <c r="AC28" s="813"/>
      <c r="AD28" s="813"/>
      <c r="AE28" s="814"/>
      <c r="AF28" s="815">
        <v>135</v>
      </c>
      <c r="AG28" s="813"/>
      <c r="AH28" s="813"/>
      <c r="AI28" s="813"/>
      <c r="AJ28" s="816"/>
      <c r="AK28" s="817">
        <v>472</v>
      </c>
      <c r="AL28" s="808"/>
      <c r="AM28" s="808"/>
      <c r="AN28" s="808"/>
      <c r="AO28" s="808"/>
      <c r="AP28" s="808" t="s">
        <v>540</v>
      </c>
      <c r="AQ28" s="808"/>
      <c r="AR28" s="808"/>
      <c r="AS28" s="808"/>
      <c r="AT28" s="808"/>
      <c r="AU28" s="808" t="s">
        <v>540</v>
      </c>
      <c r="AV28" s="808"/>
      <c r="AW28" s="808"/>
      <c r="AX28" s="808"/>
      <c r="AY28" s="808"/>
      <c r="AZ28" s="809" t="s">
        <v>540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4582</v>
      </c>
      <c r="R29" s="749"/>
      <c r="S29" s="749"/>
      <c r="T29" s="749"/>
      <c r="U29" s="749"/>
      <c r="V29" s="749">
        <v>4423</v>
      </c>
      <c r="W29" s="749"/>
      <c r="X29" s="749"/>
      <c r="Y29" s="749"/>
      <c r="Z29" s="749"/>
      <c r="AA29" s="749">
        <v>159</v>
      </c>
      <c r="AB29" s="749"/>
      <c r="AC29" s="749"/>
      <c r="AD29" s="749"/>
      <c r="AE29" s="750"/>
      <c r="AF29" s="751">
        <v>159</v>
      </c>
      <c r="AG29" s="752"/>
      <c r="AH29" s="752"/>
      <c r="AI29" s="752"/>
      <c r="AJ29" s="753"/>
      <c r="AK29" s="820">
        <v>316</v>
      </c>
      <c r="AL29" s="821"/>
      <c r="AM29" s="821"/>
      <c r="AN29" s="821"/>
      <c r="AO29" s="821"/>
      <c r="AP29" s="821" t="s">
        <v>544</v>
      </c>
      <c r="AQ29" s="821"/>
      <c r="AR29" s="821"/>
      <c r="AS29" s="821"/>
      <c r="AT29" s="821"/>
      <c r="AU29" s="821" t="s">
        <v>540</v>
      </c>
      <c r="AV29" s="821"/>
      <c r="AW29" s="821"/>
      <c r="AX29" s="821"/>
      <c r="AY29" s="821"/>
      <c r="AZ29" s="822" t="s">
        <v>541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352</v>
      </c>
      <c r="R30" s="749"/>
      <c r="S30" s="749"/>
      <c r="T30" s="749"/>
      <c r="U30" s="749"/>
      <c r="V30" s="749">
        <v>343</v>
      </c>
      <c r="W30" s="749"/>
      <c r="X30" s="749"/>
      <c r="Y30" s="749"/>
      <c r="Z30" s="749"/>
      <c r="AA30" s="749">
        <v>9</v>
      </c>
      <c r="AB30" s="749"/>
      <c r="AC30" s="749"/>
      <c r="AD30" s="749"/>
      <c r="AE30" s="750"/>
      <c r="AF30" s="751">
        <v>9</v>
      </c>
      <c r="AG30" s="752"/>
      <c r="AH30" s="752"/>
      <c r="AI30" s="752"/>
      <c r="AJ30" s="753"/>
      <c r="AK30" s="820">
        <v>81</v>
      </c>
      <c r="AL30" s="821"/>
      <c r="AM30" s="821"/>
      <c r="AN30" s="821"/>
      <c r="AO30" s="821"/>
      <c r="AP30" s="821" t="s">
        <v>540</v>
      </c>
      <c r="AQ30" s="821"/>
      <c r="AR30" s="821"/>
      <c r="AS30" s="821"/>
      <c r="AT30" s="821"/>
      <c r="AU30" s="821" t="s">
        <v>545</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726</v>
      </c>
      <c r="R31" s="749"/>
      <c r="S31" s="749"/>
      <c r="T31" s="749"/>
      <c r="U31" s="749"/>
      <c r="V31" s="749">
        <v>635</v>
      </c>
      <c r="W31" s="749"/>
      <c r="X31" s="749"/>
      <c r="Y31" s="749"/>
      <c r="Z31" s="749"/>
      <c r="AA31" s="749">
        <v>91</v>
      </c>
      <c r="AB31" s="749"/>
      <c r="AC31" s="749"/>
      <c r="AD31" s="749"/>
      <c r="AE31" s="750"/>
      <c r="AF31" s="751">
        <v>377</v>
      </c>
      <c r="AG31" s="752"/>
      <c r="AH31" s="752"/>
      <c r="AI31" s="752"/>
      <c r="AJ31" s="753"/>
      <c r="AK31" s="820">
        <v>11</v>
      </c>
      <c r="AL31" s="821"/>
      <c r="AM31" s="821"/>
      <c r="AN31" s="821"/>
      <c r="AO31" s="821"/>
      <c r="AP31" s="821">
        <v>1781</v>
      </c>
      <c r="AQ31" s="821"/>
      <c r="AR31" s="821"/>
      <c r="AS31" s="821"/>
      <c r="AT31" s="821"/>
      <c r="AU31" s="821">
        <v>62</v>
      </c>
      <c r="AV31" s="821"/>
      <c r="AW31" s="821"/>
      <c r="AX31" s="821"/>
      <c r="AY31" s="821"/>
      <c r="AZ31" s="822" t="s">
        <v>542</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62</v>
      </c>
      <c r="R32" s="749"/>
      <c r="S32" s="749"/>
      <c r="T32" s="749"/>
      <c r="U32" s="749"/>
      <c r="V32" s="749">
        <v>57</v>
      </c>
      <c r="W32" s="749"/>
      <c r="X32" s="749"/>
      <c r="Y32" s="749"/>
      <c r="Z32" s="749"/>
      <c r="AA32" s="749">
        <v>5</v>
      </c>
      <c r="AB32" s="749"/>
      <c r="AC32" s="749"/>
      <c r="AD32" s="749"/>
      <c r="AE32" s="750"/>
      <c r="AF32" s="751">
        <v>5</v>
      </c>
      <c r="AG32" s="752"/>
      <c r="AH32" s="752"/>
      <c r="AI32" s="752"/>
      <c r="AJ32" s="753"/>
      <c r="AK32" s="820">
        <v>38</v>
      </c>
      <c r="AL32" s="821"/>
      <c r="AM32" s="821"/>
      <c r="AN32" s="821"/>
      <c r="AO32" s="821"/>
      <c r="AP32" s="821">
        <v>352</v>
      </c>
      <c r="AQ32" s="821"/>
      <c r="AR32" s="821"/>
      <c r="AS32" s="821"/>
      <c r="AT32" s="821"/>
      <c r="AU32" s="821">
        <v>333</v>
      </c>
      <c r="AV32" s="821"/>
      <c r="AW32" s="821"/>
      <c r="AX32" s="821"/>
      <c r="AY32" s="821"/>
      <c r="AZ32" s="822" t="s">
        <v>540</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823</v>
      </c>
      <c r="R33" s="749"/>
      <c r="S33" s="749"/>
      <c r="T33" s="749"/>
      <c r="U33" s="749"/>
      <c r="V33" s="749">
        <v>806</v>
      </c>
      <c r="W33" s="749"/>
      <c r="X33" s="749"/>
      <c r="Y33" s="749"/>
      <c r="Z33" s="749"/>
      <c r="AA33" s="749">
        <v>17</v>
      </c>
      <c r="AB33" s="749"/>
      <c r="AC33" s="749"/>
      <c r="AD33" s="749"/>
      <c r="AE33" s="750"/>
      <c r="AF33" s="751">
        <v>17</v>
      </c>
      <c r="AG33" s="752"/>
      <c r="AH33" s="752"/>
      <c r="AI33" s="752"/>
      <c r="AJ33" s="753"/>
      <c r="AK33" s="820">
        <v>365</v>
      </c>
      <c r="AL33" s="821"/>
      <c r="AM33" s="821"/>
      <c r="AN33" s="821"/>
      <c r="AO33" s="821"/>
      <c r="AP33" s="821">
        <v>3443</v>
      </c>
      <c r="AQ33" s="821"/>
      <c r="AR33" s="821"/>
      <c r="AS33" s="821"/>
      <c r="AT33" s="821"/>
      <c r="AU33" s="821">
        <v>3368</v>
      </c>
      <c r="AV33" s="821"/>
      <c r="AW33" s="821"/>
      <c r="AX33" s="821"/>
      <c r="AY33" s="821"/>
      <c r="AZ33" s="822" t="s">
        <v>543</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198</v>
      </c>
      <c r="R34" s="749"/>
      <c r="S34" s="749"/>
      <c r="T34" s="749"/>
      <c r="U34" s="749"/>
      <c r="V34" s="749">
        <v>192</v>
      </c>
      <c r="W34" s="749"/>
      <c r="X34" s="749"/>
      <c r="Y34" s="749"/>
      <c r="Z34" s="749"/>
      <c r="AA34" s="749">
        <v>6</v>
      </c>
      <c r="AB34" s="749"/>
      <c r="AC34" s="749"/>
      <c r="AD34" s="749"/>
      <c r="AE34" s="750"/>
      <c r="AF34" s="751" t="s">
        <v>111</v>
      </c>
      <c r="AG34" s="752"/>
      <c r="AH34" s="752"/>
      <c r="AI34" s="752"/>
      <c r="AJ34" s="753"/>
      <c r="AK34" s="820">
        <v>174</v>
      </c>
      <c r="AL34" s="821"/>
      <c r="AM34" s="821"/>
      <c r="AN34" s="821"/>
      <c r="AO34" s="821"/>
      <c r="AP34" s="821">
        <v>144</v>
      </c>
      <c r="AQ34" s="821"/>
      <c r="AR34" s="821"/>
      <c r="AS34" s="821"/>
      <c r="AT34" s="821"/>
      <c r="AU34" s="821">
        <v>74</v>
      </c>
      <c r="AV34" s="821"/>
      <c r="AW34" s="821"/>
      <c r="AX34" s="821"/>
      <c r="AY34" s="821"/>
      <c r="AZ34" s="822" t="s">
        <v>543</v>
      </c>
      <c r="BA34" s="822"/>
      <c r="BB34" s="822"/>
      <c r="BC34" s="822"/>
      <c r="BD34" s="822"/>
      <c r="BE34" s="818" t="s">
        <v>385</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702</v>
      </c>
      <c r="AG63" s="832"/>
      <c r="AH63" s="832"/>
      <c r="AI63" s="832"/>
      <c r="AJ63" s="833"/>
      <c r="AK63" s="834"/>
      <c r="AL63" s="829"/>
      <c r="AM63" s="829"/>
      <c r="AN63" s="829"/>
      <c r="AO63" s="829"/>
      <c r="AP63" s="832">
        <f>+SUM(AP28:AT62)</f>
        <v>5720</v>
      </c>
      <c r="AQ63" s="832"/>
      <c r="AR63" s="832"/>
      <c r="AS63" s="832"/>
      <c r="AT63" s="832"/>
      <c r="AU63" s="832">
        <f>+SUM(AU28:AY62)</f>
        <v>3837</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392</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546</v>
      </c>
      <c r="C68" s="860"/>
      <c r="D68" s="860"/>
      <c r="E68" s="860"/>
      <c r="F68" s="860"/>
      <c r="G68" s="860"/>
      <c r="H68" s="860"/>
      <c r="I68" s="860"/>
      <c r="J68" s="860"/>
      <c r="K68" s="860"/>
      <c r="L68" s="860"/>
      <c r="M68" s="860"/>
      <c r="N68" s="860"/>
      <c r="O68" s="860"/>
      <c r="P68" s="861"/>
      <c r="Q68" s="862">
        <v>3137</v>
      </c>
      <c r="R68" s="856"/>
      <c r="S68" s="856"/>
      <c r="T68" s="856"/>
      <c r="U68" s="856"/>
      <c r="V68" s="856">
        <v>3000</v>
      </c>
      <c r="W68" s="856"/>
      <c r="X68" s="856"/>
      <c r="Y68" s="856"/>
      <c r="Z68" s="856"/>
      <c r="AA68" s="856">
        <v>137</v>
      </c>
      <c r="AB68" s="856"/>
      <c r="AC68" s="856"/>
      <c r="AD68" s="856"/>
      <c r="AE68" s="856"/>
      <c r="AF68" s="856">
        <v>137</v>
      </c>
      <c r="AG68" s="856"/>
      <c r="AH68" s="856"/>
      <c r="AI68" s="856"/>
      <c r="AJ68" s="856"/>
      <c r="AK68" s="856">
        <v>100</v>
      </c>
      <c r="AL68" s="856"/>
      <c r="AM68" s="856"/>
      <c r="AN68" s="856"/>
      <c r="AO68" s="856"/>
      <c r="AP68" s="856">
        <v>837</v>
      </c>
      <c r="AQ68" s="856"/>
      <c r="AR68" s="856"/>
      <c r="AS68" s="856"/>
      <c r="AT68" s="856"/>
      <c r="AU68" s="856">
        <v>260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547</v>
      </c>
      <c r="C69" s="864"/>
      <c r="D69" s="864"/>
      <c r="E69" s="864"/>
      <c r="F69" s="864"/>
      <c r="G69" s="864"/>
      <c r="H69" s="864"/>
      <c r="I69" s="864"/>
      <c r="J69" s="864"/>
      <c r="K69" s="864"/>
      <c r="L69" s="864"/>
      <c r="M69" s="864"/>
      <c r="N69" s="864"/>
      <c r="O69" s="864"/>
      <c r="P69" s="865"/>
      <c r="Q69" s="866">
        <v>10</v>
      </c>
      <c r="R69" s="821"/>
      <c r="S69" s="821"/>
      <c r="T69" s="821"/>
      <c r="U69" s="821"/>
      <c r="V69" s="821">
        <v>7</v>
      </c>
      <c r="W69" s="821"/>
      <c r="X69" s="821"/>
      <c r="Y69" s="821"/>
      <c r="Z69" s="821"/>
      <c r="AA69" s="821">
        <v>3</v>
      </c>
      <c r="AB69" s="821"/>
      <c r="AC69" s="821"/>
      <c r="AD69" s="821"/>
      <c r="AE69" s="821"/>
      <c r="AF69" s="821">
        <v>3</v>
      </c>
      <c r="AG69" s="821"/>
      <c r="AH69" s="821"/>
      <c r="AI69" s="821"/>
      <c r="AJ69" s="821"/>
      <c r="AK69" s="821">
        <v>5</v>
      </c>
      <c r="AL69" s="821"/>
      <c r="AM69" s="821"/>
      <c r="AN69" s="821"/>
      <c r="AO69" s="821"/>
      <c r="AP69" s="821" t="s">
        <v>552</v>
      </c>
      <c r="AQ69" s="821"/>
      <c r="AR69" s="821"/>
      <c r="AS69" s="821"/>
      <c r="AT69" s="821"/>
      <c r="AU69" s="821" t="s">
        <v>554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548</v>
      </c>
      <c r="C70" s="864"/>
      <c r="D70" s="864"/>
      <c r="E70" s="864"/>
      <c r="F70" s="864"/>
      <c r="G70" s="864"/>
      <c r="H70" s="864"/>
      <c r="I70" s="864"/>
      <c r="J70" s="864"/>
      <c r="K70" s="864"/>
      <c r="L70" s="864"/>
      <c r="M70" s="864"/>
      <c r="N70" s="864"/>
      <c r="O70" s="864"/>
      <c r="P70" s="865"/>
      <c r="Q70" s="866">
        <v>11174</v>
      </c>
      <c r="R70" s="821"/>
      <c r="S70" s="821"/>
      <c r="T70" s="821"/>
      <c r="U70" s="821"/>
      <c r="V70" s="821">
        <v>11146</v>
      </c>
      <c r="W70" s="821"/>
      <c r="X70" s="821"/>
      <c r="Y70" s="821"/>
      <c r="Z70" s="821"/>
      <c r="AA70" s="821">
        <v>28</v>
      </c>
      <c r="AB70" s="821"/>
      <c r="AC70" s="821"/>
      <c r="AD70" s="821"/>
      <c r="AE70" s="821"/>
      <c r="AF70" s="821">
        <v>28</v>
      </c>
      <c r="AG70" s="821"/>
      <c r="AH70" s="821"/>
      <c r="AI70" s="821"/>
      <c r="AJ70" s="821"/>
      <c r="AK70" s="821">
        <v>1350</v>
      </c>
      <c r="AL70" s="821"/>
      <c r="AM70" s="821"/>
      <c r="AN70" s="821"/>
      <c r="AO70" s="821"/>
      <c r="AP70" s="821" t="s">
        <v>553</v>
      </c>
      <c r="AQ70" s="821"/>
      <c r="AR70" s="821"/>
      <c r="AS70" s="821"/>
      <c r="AT70" s="821"/>
      <c r="AU70" s="821" t="s">
        <v>556</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549</v>
      </c>
      <c r="C71" s="864"/>
      <c r="D71" s="864"/>
      <c r="E71" s="864"/>
      <c r="F71" s="864"/>
      <c r="G71" s="864"/>
      <c r="H71" s="864"/>
      <c r="I71" s="864"/>
      <c r="J71" s="864"/>
      <c r="K71" s="864"/>
      <c r="L71" s="864"/>
      <c r="M71" s="864"/>
      <c r="N71" s="864"/>
      <c r="O71" s="864"/>
      <c r="P71" s="865"/>
      <c r="Q71" s="866">
        <v>23</v>
      </c>
      <c r="R71" s="821"/>
      <c r="S71" s="821"/>
      <c r="T71" s="821"/>
      <c r="U71" s="821"/>
      <c r="V71" s="821">
        <v>21</v>
      </c>
      <c r="W71" s="821"/>
      <c r="X71" s="821"/>
      <c r="Y71" s="821"/>
      <c r="Z71" s="821"/>
      <c r="AA71" s="821">
        <v>2</v>
      </c>
      <c r="AB71" s="821"/>
      <c r="AC71" s="821"/>
      <c r="AD71" s="821"/>
      <c r="AE71" s="821"/>
      <c r="AF71" s="821">
        <v>2</v>
      </c>
      <c r="AG71" s="821"/>
      <c r="AH71" s="821"/>
      <c r="AI71" s="821"/>
      <c r="AJ71" s="821"/>
      <c r="AK71" s="821">
        <v>5</v>
      </c>
      <c r="AL71" s="821"/>
      <c r="AM71" s="821"/>
      <c r="AN71" s="821"/>
      <c r="AO71" s="821"/>
      <c r="AP71" s="821" t="s">
        <v>554</v>
      </c>
      <c r="AQ71" s="821"/>
      <c r="AR71" s="821"/>
      <c r="AS71" s="821"/>
      <c r="AT71" s="821"/>
      <c r="AU71" s="821" t="s">
        <v>556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550</v>
      </c>
      <c r="C72" s="864"/>
      <c r="D72" s="864"/>
      <c r="E72" s="864"/>
      <c r="F72" s="864"/>
      <c r="G72" s="864"/>
      <c r="H72" s="864"/>
      <c r="I72" s="864"/>
      <c r="J72" s="864"/>
      <c r="K72" s="864"/>
      <c r="L72" s="864"/>
      <c r="M72" s="864"/>
      <c r="N72" s="864"/>
      <c r="O72" s="864"/>
      <c r="P72" s="865"/>
      <c r="Q72" s="866">
        <v>123</v>
      </c>
      <c r="R72" s="821"/>
      <c r="S72" s="821"/>
      <c r="T72" s="821"/>
      <c r="U72" s="821"/>
      <c r="V72" s="821">
        <v>110</v>
      </c>
      <c r="W72" s="821"/>
      <c r="X72" s="821"/>
      <c r="Y72" s="821"/>
      <c r="Z72" s="821"/>
      <c r="AA72" s="821">
        <v>13</v>
      </c>
      <c r="AB72" s="821"/>
      <c r="AC72" s="821"/>
      <c r="AD72" s="821"/>
      <c r="AE72" s="821"/>
      <c r="AF72" s="821">
        <v>13</v>
      </c>
      <c r="AG72" s="821"/>
      <c r="AH72" s="821"/>
      <c r="AI72" s="821"/>
      <c r="AJ72" s="821"/>
      <c r="AK72" s="821">
        <v>0</v>
      </c>
      <c r="AL72" s="821"/>
      <c r="AM72" s="821"/>
      <c r="AN72" s="821"/>
      <c r="AO72" s="821"/>
      <c r="AP72" s="821" t="s">
        <v>552</v>
      </c>
      <c r="AQ72" s="821"/>
      <c r="AR72" s="821"/>
      <c r="AS72" s="821"/>
      <c r="AT72" s="821"/>
      <c r="AU72" s="821" t="s">
        <v>552</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551</v>
      </c>
      <c r="C73" s="864"/>
      <c r="D73" s="864"/>
      <c r="E73" s="864"/>
      <c r="F73" s="864"/>
      <c r="G73" s="864"/>
      <c r="H73" s="864"/>
      <c r="I73" s="864"/>
      <c r="J73" s="864"/>
      <c r="K73" s="864"/>
      <c r="L73" s="864"/>
      <c r="M73" s="864"/>
      <c r="N73" s="864"/>
      <c r="O73" s="864"/>
      <c r="P73" s="865"/>
      <c r="Q73" s="866">
        <v>203159</v>
      </c>
      <c r="R73" s="821"/>
      <c r="S73" s="821"/>
      <c r="T73" s="821"/>
      <c r="U73" s="821"/>
      <c r="V73" s="821">
        <v>194040</v>
      </c>
      <c r="W73" s="821"/>
      <c r="X73" s="821"/>
      <c r="Y73" s="821"/>
      <c r="Z73" s="821"/>
      <c r="AA73" s="821">
        <v>9119</v>
      </c>
      <c r="AB73" s="821"/>
      <c r="AC73" s="821"/>
      <c r="AD73" s="821"/>
      <c r="AE73" s="821"/>
      <c r="AF73" s="821">
        <v>9119</v>
      </c>
      <c r="AG73" s="821"/>
      <c r="AH73" s="821"/>
      <c r="AI73" s="821"/>
      <c r="AJ73" s="821"/>
      <c r="AK73" s="821">
        <v>0</v>
      </c>
      <c r="AL73" s="821"/>
      <c r="AM73" s="821"/>
      <c r="AN73" s="821"/>
      <c r="AO73" s="821"/>
      <c r="AP73" s="821" t="s">
        <v>555</v>
      </c>
      <c r="AQ73" s="821"/>
      <c r="AR73" s="821"/>
      <c r="AS73" s="821"/>
      <c r="AT73" s="821"/>
      <c r="AU73" s="821" t="s">
        <v>554</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+SUM(AF68:AJ87)</f>
        <v>9302</v>
      </c>
      <c r="AG88" s="832"/>
      <c r="AH88" s="832"/>
      <c r="AI88" s="832"/>
      <c r="AJ88" s="832"/>
      <c r="AK88" s="829"/>
      <c r="AL88" s="829"/>
      <c r="AM88" s="829"/>
      <c r="AN88" s="829"/>
      <c r="AO88" s="829"/>
      <c r="AP88" s="832">
        <f>+SUM(AP68:AT87)</f>
        <v>837</v>
      </c>
      <c r="AQ88" s="832"/>
      <c r="AR88" s="832"/>
      <c r="AS88" s="832"/>
      <c r="AT88" s="832"/>
      <c r="AU88" s="832">
        <f>+SUM(AU68:AY87)</f>
        <v>260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+SUM(CR7:CV88)</f>
        <v>20</v>
      </c>
      <c r="CS102" s="840"/>
      <c r="CT102" s="840"/>
      <c r="CU102" s="840"/>
      <c r="CV102" s="883"/>
      <c r="CW102" s="882">
        <f>+SUM(CW7:DA88)</f>
        <v>17</v>
      </c>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286</v>
      </c>
      <c r="AG109" s="885"/>
      <c r="AH109" s="885"/>
      <c r="AI109" s="885"/>
      <c r="AJ109" s="886"/>
      <c r="AK109" s="884" t="s">
        <v>285</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286</v>
      </c>
      <c r="BW109" s="885"/>
      <c r="BX109" s="885"/>
      <c r="BY109" s="885"/>
      <c r="BZ109" s="886"/>
      <c r="CA109" s="884" t="s">
        <v>285</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286</v>
      </c>
      <c r="DM109" s="885"/>
      <c r="DN109" s="885"/>
      <c r="DO109" s="885"/>
      <c r="DP109" s="886"/>
      <c r="DQ109" s="884" t="s">
        <v>285</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1307410</v>
      </c>
      <c r="AB110" s="892"/>
      <c r="AC110" s="892"/>
      <c r="AD110" s="892"/>
      <c r="AE110" s="893"/>
      <c r="AF110" s="894">
        <v>1232962</v>
      </c>
      <c r="AG110" s="892"/>
      <c r="AH110" s="892"/>
      <c r="AI110" s="892"/>
      <c r="AJ110" s="893"/>
      <c r="AK110" s="894">
        <v>1199717</v>
      </c>
      <c r="AL110" s="892"/>
      <c r="AM110" s="892"/>
      <c r="AN110" s="892"/>
      <c r="AO110" s="893"/>
      <c r="AP110" s="895">
        <v>17.899999999999999</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12261617</v>
      </c>
      <c r="BR110" s="927"/>
      <c r="BS110" s="927"/>
      <c r="BT110" s="927"/>
      <c r="BU110" s="927"/>
      <c r="BV110" s="927">
        <v>12336128</v>
      </c>
      <c r="BW110" s="927"/>
      <c r="BX110" s="927"/>
      <c r="BY110" s="927"/>
      <c r="BZ110" s="927"/>
      <c r="CA110" s="927">
        <v>12197864</v>
      </c>
      <c r="CB110" s="927"/>
      <c r="CC110" s="927"/>
      <c r="CD110" s="927"/>
      <c r="CE110" s="927"/>
      <c r="CF110" s="941">
        <v>182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4519211</v>
      </c>
      <c r="BR112" s="920"/>
      <c r="BS112" s="920"/>
      <c r="BT112" s="920"/>
      <c r="BU112" s="920"/>
      <c r="BV112" s="920">
        <v>4223799</v>
      </c>
      <c r="BW112" s="920"/>
      <c r="BX112" s="920"/>
      <c r="BY112" s="920"/>
      <c r="BZ112" s="920"/>
      <c r="CA112" s="920">
        <v>3836791</v>
      </c>
      <c r="CB112" s="920"/>
      <c r="CC112" s="920"/>
      <c r="CD112" s="920"/>
      <c r="CE112" s="920"/>
      <c r="CF112" s="914">
        <v>57.3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519034</v>
      </c>
      <c r="AB113" s="934"/>
      <c r="AC113" s="934"/>
      <c r="AD113" s="934"/>
      <c r="AE113" s="935"/>
      <c r="AF113" s="936">
        <v>460056</v>
      </c>
      <c r="AG113" s="934"/>
      <c r="AH113" s="934"/>
      <c r="AI113" s="934"/>
      <c r="AJ113" s="935"/>
      <c r="AK113" s="936">
        <v>421417</v>
      </c>
      <c r="AL113" s="934"/>
      <c r="AM113" s="934"/>
      <c r="AN113" s="934"/>
      <c r="AO113" s="935"/>
      <c r="AP113" s="937">
        <v>6.3</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318413</v>
      </c>
      <c r="BR113" s="920"/>
      <c r="BS113" s="920"/>
      <c r="BT113" s="920"/>
      <c r="BU113" s="920"/>
      <c r="BV113" s="920">
        <v>279460</v>
      </c>
      <c r="BW113" s="920"/>
      <c r="BX113" s="920"/>
      <c r="BY113" s="920"/>
      <c r="BZ113" s="920"/>
      <c r="CA113" s="920">
        <v>259585</v>
      </c>
      <c r="CB113" s="920"/>
      <c r="CC113" s="920"/>
      <c r="CD113" s="920"/>
      <c r="CE113" s="920"/>
      <c r="CF113" s="914">
        <v>3.9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39490</v>
      </c>
      <c r="AB114" s="959"/>
      <c r="AC114" s="959"/>
      <c r="AD114" s="959"/>
      <c r="AE114" s="960"/>
      <c r="AF114" s="961">
        <v>43463</v>
      </c>
      <c r="AG114" s="959"/>
      <c r="AH114" s="959"/>
      <c r="AI114" s="959"/>
      <c r="AJ114" s="960"/>
      <c r="AK114" s="961">
        <v>37926</v>
      </c>
      <c r="AL114" s="959"/>
      <c r="AM114" s="959"/>
      <c r="AN114" s="959"/>
      <c r="AO114" s="960"/>
      <c r="AP114" s="962">
        <v>0.6</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2402795</v>
      </c>
      <c r="BR114" s="920"/>
      <c r="BS114" s="920"/>
      <c r="BT114" s="920"/>
      <c r="BU114" s="920"/>
      <c r="BV114" s="920">
        <v>2283807</v>
      </c>
      <c r="BW114" s="920"/>
      <c r="BX114" s="920"/>
      <c r="BY114" s="920"/>
      <c r="BZ114" s="920"/>
      <c r="CA114" s="920">
        <v>2233800</v>
      </c>
      <c r="CB114" s="920"/>
      <c r="CC114" s="920"/>
      <c r="CD114" s="920"/>
      <c r="CE114" s="920"/>
      <c r="CF114" s="914">
        <v>33.299999999999997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166176</v>
      </c>
      <c r="AB115" s="934"/>
      <c r="AC115" s="934"/>
      <c r="AD115" s="934"/>
      <c r="AE115" s="935"/>
      <c r="AF115" s="936">
        <v>112391</v>
      </c>
      <c r="AG115" s="934"/>
      <c r="AH115" s="934"/>
      <c r="AI115" s="934"/>
      <c r="AJ115" s="935"/>
      <c r="AK115" s="936">
        <v>162709</v>
      </c>
      <c r="AL115" s="934"/>
      <c r="AM115" s="934"/>
      <c r="AN115" s="934"/>
      <c r="AO115" s="935"/>
      <c r="AP115" s="937">
        <v>2.4</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2032110</v>
      </c>
      <c r="AB117" s="977"/>
      <c r="AC117" s="977"/>
      <c r="AD117" s="977"/>
      <c r="AE117" s="978"/>
      <c r="AF117" s="979">
        <v>1848872</v>
      </c>
      <c r="AG117" s="977"/>
      <c r="AH117" s="977"/>
      <c r="AI117" s="977"/>
      <c r="AJ117" s="978"/>
      <c r="AK117" s="979">
        <v>1821769</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430</v>
      </c>
      <c r="BR117" s="920"/>
      <c r="BS117" s="920"/>
      <c r="BT117" s="920"/>
      <c r="BU117" s="920"/>
      <c r="BV117" s="920" t="s">
        <v>430</v>
      </c>
      <c r="BW117" s="920"/>
      <c r="BX117" s="920"/>
      <c r="BY117" s="920"/>
      <c r="BZ117" s="920"/>
      <c r="CA117" s="920" t="s">
        <v>430</v>
      </c>
      <c r="CB117" s="920"/>
      <c r="CC117" s="920"/>
      <c r="CD117" s="920"/>
      <c r="CE117" s="920"/>
      <c r="CF117" s="914" t="s">
        <v>430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430</v>
      </c>
      <c r="DH117" s="959"/>
      <c r="DI117" s="959"/>
      <c r="DJ117" s="959"/>
      <c r="DK117" s="960"/>
      <c r="DL117" s="961" t="s">
        <v>430</v>
      </c>
      <c r="DM117" s="959"/>
      <c r="DN117" s="959"/>
      <c r="DO117" s="959"/>
      <c r="DP117" s="960"/>
      <c r="DQ117" s="961" t="s">
        <v>430</v>
      </c>
      <c r="DR117" s="959"/>
      <c r="DS117" s="959"/>
      <c r="DT117" s="959"/>
      <c r="DU117" s="960"/>
      <c r="DV117" s="962" t="s">
        <v>430</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286</v>
      </c>
      <c r="AG118" s="885"/>
      <c r="AH118" s="885"/>
      <c r="AI118" s="885"/>
      <c r="AJ118" s="886"/>
      <c r="AK118" s="884" t="s">
        <v>285</v>
      </c>
      <c r="AL118" s="885"/>
      <c r="AM118" s="885"/>
      <c r="AN118" s="885"/>
      <c r="AO118" s="886"/>
      <c r="AP118" s="971" t="s">
        <v>403</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433</v>
      </c>
      <c r="BR118" s="998"/>
      <c r="BS118" s="998"/>
      <c r="BT118" s="998"/>
      <c r="BU118" s="998"/>
      <c r="BV118" s="998" t="s">
        <v>433</v>
      </c>
      <c r="BW118" s="998"/>
      <c r="BX118" s="998"/>
      <c r="BY118" s="998"/>
      <c r="BZ118" s="998"/>
      <c r="CA118" s="998" t="s">
        <v>433</v>
      </c>
      <c r="CB118" s="998"/>
      <c r="CC118" s="998"/>
      <c r="CD118" s="998"/>
      <c r="CE118" s="998"/>
      <c r="CF118" s="914" t="s">
        <v>433</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433</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199" customFormat="1" ht="26.25" customHeight="1" x14ac:dyDescent="0.15">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433</v>
      </c>
      <c r="AB119" s="892"/>
      <c r="AC119" s="892"/>
      <c r="AD119" s="892"/>
      <c r="AE119" s="893"/>
      <c r="AF119" s="894" t="s">
        <v>433</v>
      </c>
      <c r="AG119" s="892"/>
      <c r="AH119" s="892"/>
      <c r="AI119" s="892"/>
      <c r="AJ119" s="893"/>
      <c r="AK119" s="894" t="s">
        <v>433</v>
      </c>
      <c r="AL119" s="892"/>
      <c r="AM119" s="892"/>
      <c r="AN119" s="892"/>
      <c r="AO119" s="893"/>
      <c r="AP119" s="895" t="s">
        <v>433</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435</v>
      </c>
      <c r="BP119" s="1006"/>
      <c r="BQ119" s="997">
        <v>19502036</v>
      </c>
      <c r="BR119" s="998"/>
      <c r="BS119" s="998"/>
      <c r="BT119" s="998"/>
      <c r="BU119" s="998"/>
      <c r="BV119" s="998">
        <v>19123194</v>
      </c>
      <c r="BW119" s="998"/>
      <c r="BX119" s="998"/>
      <c r="BY119" s="998"/>
      <c r="BZ119" s="998"/>
      <c r="CA119" s="998">
        <v>18528040</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2696181</v>
      </c>
      <c r="BR120" s="927"/>
      <c r="BS120" s="927"/>
      <c r="BT120" s="927"/>
      <c r="BU120" s="927"/>
      <c r="BV120" s="927">
        <v>2709292</v>
      </c>
      <c r="BW120" s="927"/>
      <c r="BX120" s="927"/>
      <c r="BY120" s="927"/>
      <c r="BZ120" s="927"/>
      <c r="CA120" s="927">
        <v>2899699</v>
      </c>
      <c r="CB120" s="927"/>
      <c r="CC120" s="927"/>
      <c r="CD120" s="927"/>
      <c r="CE120" s="927"/>
      <c r="CF120" s="941">
        <v>43.3</v>
      </c>
      <c r="CG120" s="942"/>
      <c r="CH120" s="942"/>
      <c r="CI120" s="942"/>
      <c r="CJ120" s="942"/>
      <c r="CK120" s="1007" t="s">
        <v>439</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3669705</v>
      </c>
      <c r="DH120" s="927"/>
      <c r="DI120" s="927"/>
      <c r="DJ120" s="927"/>
      <c r="DK120" s="927"/>
      <c r="DL120" s="927">
        <v>3558703</v>
      </c>
      <c r="DM120" s="927"/>
      <c r="DN120" s="927"/>
      <c r="DO120" s="927"/>
      <c r="DP120" s="927"/>
      <c r="DQ120" s="927">
        <v>3367526</v>
      </c>
      <c r="DR120" s="927"/>
      <c r="DS120" s="927"/>
      <c r="DT120" s="927"/>
      <c r="DU120" s="927"/>
      <c r="DV120" s="928">
        <v>50.3</v>
      </c>
      <c r="DW120" s="928"/>
      <c r="DX120" s="928"/>
      <c r="DY120" s="928"/>
      <c r="DZ120" s="929"/>
    </row>
    <row r="121" spans="1:130" s="199" customFormat="1" ht="26.25" customHeight="1" x14ac:dyDescent="0.1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1653853</v>
      </c>
      <c r="BR121" s="920"/>
      <c r="BS121" s="920"/>
      <c r="BT121" s="920"/>
      <c r="BU121" s="920"/>
      <c r="BV121" s="920">
        <v>1583109</v>
      </c>
      <c r="BW121" s="920"/>
      <c r="BX121" s="920"/>
      <c r="BY121" s="920"/>
      <c r="BZ121" s="920"/>
      <c r="CA121" s="920">
        <v>1548082</v>
      </c>
      <c r="CB121" s="920"/>
      <c r="CC121" s="920"/>
      <c r="CD121" s="920"/>
      <c r="CE121" s="920"/>
      <c r="CF121" s="914">
        <v>23.1</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384475</v>
      </c>
      <c r="DH121" s="920"/>
      <c r="DI121" s="920"/>
      <c r="DJ121" s="920"/>
      <c r="DK121" s="920"/>
      <c r="DL121" s="920">
        <v>356015</v>
      </c>
      <c r="DM121" s="920"/>
      <c r="DN121" s="920"/>
      <c r="DO121" s="920"/>
      <c r="DP121" s="920"/>
      <c r="DQ121" s="920">
        <v>333073</v>
      </c>
      <c r="DR121" s="920"/>
      <c r="DS121" s="920"/>
      <c r="DT121" s="920"/>
      <c r="DU121" s="920"/>
      <c r="DV121" s="921">
        <v>5</v>
      </c>
      <c r="DW121" s="921"/>
      <c r="DX121" s="921"/>
      <c r="DY121" s="921"/>
      <c r="DZ121" s="922"/>
    </row>
    <row r="122" spans="1:130" s="199" customFormat="1" ht="26.25" customHeight="1" x14ac:dyDescent="0.15">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10800792</v>
      </c>
      <c r="BR122" s="998"/>
      <c r="BS122" s="998"/>
      <c r="BT122" s="998"/>
      <c r="BU122" s="998"/>
      <c r="BV122" s="998">
        <v>10737353</v>
      </c>
      <c r="BW122" s="998"/>
      <c r="BX122" s="998"/>
      <c r="BY122" s="998"/>
      <c r="BZ122" s="998"/>
      <c r="CA122" s="998">
        <v>10587545</v>
      </c>
      <c r="CB122" s="998"/>
      <c r="CC122" s="998"/>
      <c r="CD122" s="998"/>
      <c r="CE122" s="998"/>
      <c r="CF122" s="1018">
        <v>158</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318440</v>
      </c>
      <c r="DH122" s="920"/>
      <c r="DI122" s="920"/>
      <c r="DJ122" s="920"/>
      <c r="DK122" s="920"/>
      <c r="DL122" s="920">
        <v>215870</v>
      </c>
      <c r="DM122" s="920"/>
      <c r="DN122" s="920"/>
      <c r="DO122" s="920"/>
      <c r="DP122" s="920"/>
      <c r="DQ122" s="920">
        <v>73844</v>
      </c>
      <c r="DR122" s="920"/>
      <c r="DS122" s="920"/>
      <c r="DT122" s="920"/>
      <c r="DU122" s="920"/>
      <c r="DV122" s="921">
        <v>1.1000000000000001</v>
      </c>
      <c r="DW122" s="921"/>
      <c r="DX122" s="921"/>
      <c r="DY122" s="921"/>
      <c r="DZ122" s="922"/>
    </row>
    <row r="123" spans="1:130" s="199" customFormat="1" ht="26.25" customHeight="1" x14ac:dyDescent="0.15">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443</v>
      </c>
      <c r="BP123" s="1006"/>
      <c r="BQ123" s="1065">
        <v>15150826</v>
      </c>
      <c r="BR123" s="1066"/>
      <c r="BS123" s="1066"/>
      <c r="BT123" s="1066"/>
      <c r="BU123" s="1066"/>
      <c r="BV123" s="1066">
        <v>15029754</v>
      </c>
      <c r="BW123" s="1066"/>
      <c r="BX123" s="1066"/>
      <c r="BY123" s="1066"/>
      <c r="BZ123" s="1066"/>
      <c r="CA123" s="1066">
        <v>15035326</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v>146591</v>
      </c>
      <c r="DH123" s="959"/>
      <c r="DI123" s="959"/>
      <c r="DJ123" s="959"/>
      <c r="DK123" s="960"/>
      <c r="DL123" s="961">
        <v>93211</v>
      </c>
      <c r="DM123" s="959"/>
      <c r="DN123" s="959"/>
      <c r="DO123" s="959"/>
      <c r="DP123" s="960"/>
      <c r="DQ123" s="961">
        <v>62348</v>
      </c>
      <c r="DR123" s="959"/>
      <c r="DS123" s="959"/>
      <c r="DT123" s="959"/>
      <c r="DU123" s="960"/>
      <c r="DV123" s="962">
        <v>0.9</v>
      </c>
      <c r="DW123" s="963"/>
      <c r="DX123" s="963"/>
      <c r="DY123" s="963"/>
      <c r="DZ123" s="964"/>
    </row>
    <row r="124" spans="1:130" s="199" customFormat="1" ht="26.25" customHeight="1" thickBot="1" x14ac:dyDescent="0.2">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65.599999999999994</v>
      </c>
      <c r="BR124" s="1028"/>
      <c r="BS124" s="1028"/>
      <c r="BT124" s="1028"/>
      <c r="BU124" s="1028"/>
      <c r="BV124" s="1028">
        <v>60.4</v>
      </c>
      <c r="BW124" s="1028"/>
      <c r="BX124" s="1028"/>
      <c r="BY124" s="1028"/>
      <c r="BZ124" s="1028"/>
      <c r="CA124" s="1028">
        <v>52.1</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165615</v>
      </c>
      <c r="AB126" s="959"/>
      <c r="AC126" s="959"/>
      <c r="AD126" s="959"/>
      <c r="AE126" s="960"/>
      <c r="AF126" s="961">
        <v>111993</v>
      </c>
      <c r="AG126" s="959"/>
      <c r="AH126" s="959"/>
      <c r="AI126" s="959"/>
      <c r="AJ126" s="960"/>
      <c r="AK126" s="961">
        <v>162410</v>
      </c>
      <c r="AL126" s="959"/>
      <c r="AM126" s="959"/>
      <c r="AN126" s="959"/>
      <c r="AO126" s="960"/>
      <c r="AP126" s="962">
        <v>2.4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561</v>
      </c>
      <c r="AB127" s="959"/>
      <c r="AC127" s="959"/>
      <c r="AD127" s="959"/>
      <c r="AE127" s="960"/>
      <c r="AF127" s="961">
        <v>398</v>
      </c>
      <c r="AG127" s="959"/>
      <c r="AH127" s="959"/>
      <c r="AI127" s="959"/>
      <c r="AJ127" s="960"/>
      <c r="AK127" s="961">
        <v>299</v>
      </c>
      <c r="AL127" s="959"/>
      <c r="AM127" s="959"/>
      <c r="AN127" s="959"/>
      <c r="AO127" s="960"/>
      <c r="AP127" s="962">
        <v>0</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218529</v>
      </c>
      <c r="AB128" s="1048"/>
      <c r="AC128" s="1048"/>
      <c r="AD128" s="1048"/>
      <c r="AE128" s="1049"/>
      <c r="AF128" s="1050">
        <v>229509</v>
      </c>
      <c r="AG128" s="1048"/>
      <c r="AH128" s="1048"/>
      <c r="AI128" s="1048"/>
      <c r="AJ128" s="1049"/>
      <c r="AK128" s="1050">
        <v>216816</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111</v>
      </c>
      <c r="BG128" s="1055"/>
      <c r="BH128" s="1055"/>
      <c r="BI128" s="1055"/>
      <c r="BJ128" s="1055"/>
      <c r="BK128" s="1055"/>
      <c r="BL128" s="1056"/>
      <c r="BM128" s="1054">
        <v>13.85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7645241</v>
      </c>
      <c r="AB129" s="959"/>
      <c r="AC129" s="959"/>
      <c r="AD129" s="959"/>
      <c r="AE129" s="960"/>
      <c r="AF129" s="961">
        <v>7737435</v>
      </c>
      <c r="AG129" s="959"/>
      <c r="AH129" s="959"/>
      <c r="AI129" s="959"/>
      <c r="AJ129" s="960"/>
      <c r="AK129" s="961">
        <v>7646715</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111</v>
      </c>
      <c r="BG129" s="1069"/>
      <c r="BH129" s="1069"/>
      <c r="BI129" s="1069"/>
      <c r="BJ129" s="1069"/>
      <c r="BK129" s="1069"/>
      <c r="BL129" s="1070"/>
      <c r="BM129" s="1068">
        <v>18.850000000000001</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1015327</v>
      </c>
      <c r="AB130" s="959"/>
      <c r="AC130" s="959"/>
      <c r="AD130" s="959"/>
      <c r="AE130" s="960"/>
      <c r="AF130" s="961">
        <v>971061</v>
      </c>
      <c r="AG130" s="959"/>
      <c r="AH130" s="959"/>
      <c r="AI130" s="959"/>
      <c r="AJ130" s="960"/>
      <c r="AK130" s="961">
        <v>946083</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10.4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6629914</v>
      </c>
      <c r="AB131" s="984"/>
      <c r="AC131" s="984"/>
      <c r="AD131" s="984"/>
      <c r="AE131" s="985"/>
      <c r="AF131" s="983">
        <v>6766374</v>
      </c>
      <c r="AG131" s="984"/>
      <c r="AH131" s="984"/>
      <c r="AI131" s="984"/>
      <c r="AJ131" s="985"/>
      <c r="AK131" s="983">
        <v>6700632</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52.1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12.04018634</v>
      </c>
      <c r="AB132" s="1100"/>
      <c r="AC132" s="1100"/>
      <c r="AD132" s="1100"/>
      <c r="AE132" s="1101"/>
      <c r="AF132" s="1102">
        <v>9.5812321340000004</v>
      </c>
      <c r="AG132" s="1100"/>
      <c r="AH132" s="1100"/>
      <c r="AI132" s="1100"/>
      <c r="AJ132" s="1101"/>
      <c r="AK132" s="1102">
        <v>9.8329530710000004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11.8</v>
      </c>
      <c r="AB133" s="1083"/>
      <c r="AC133" s="1083"/>
      <c r="AD133" s="1083"/>
      <c r="AE133" s="1084"/>
      <c r="AF133" s="1082">
        <v>11</v>
      </c>
      <c r="AG133" s="1083"/>
      <c r="AH133" s="1083"/>
      <c r="AI133" s="1083"/>
      <c r="AJ133" s="1084"/>
      <c r="AK133" s="1082">
        <v>10.4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0" t="s">
        <v>471</v>
      </c>
      <c r="L7" s="256"/>
      <c r="M7" s="257" t="s">
        <v>472</v>
      </c>
      <c r="N7" s="258"/>
    </row>
    <row r="8" spans="1:16" x14ac:dyDescent="0.15">
      <c r="A8" s="250"/>
      <c r="B8" s="246"/>
      <c r="C8" s="246"/>
      <c r="D8" s="246"/>
      <c r="E8" s="246"/>
      <c r="F8" s="246"/>
      <c r="G8" s="259"/>
      <c r="H8" s="260"/>
      <c r="I8" s="260"/>
      <c r="J8" s="261"/>
      <c r="K8" s="1121"/>
      <c r="L8" s="262" t="s">
        <v>473</v>
      </c>
      <c r="M8" s="263" t="s">
        <v>474</v>
      </c>
      <c r="N8" s="264" t="s">
        <v>475</v>
      </c>
    </row>
    <row r="9" spans="1:16" x14ac:dyDescent="0.15">
      <c r="A9" s="250"/>
      <c r="B9" s="246"/>
      <c r="C9" s="246"/>
      <c r="D9" s="246"/>
      <c r="E9" s="246"/>
      <c r="F9" s="246"/>
      <c r="G9" s="1122" t="s">
        <v>476</v>
      </c>
      <c r="H9" s="1123"/>
      <c r="I9" s="1123"/>
      <c r="J9" s="1124"/>
      <c r="K9" s="265">
        <v>1887718</v>
      </c>
      <c r="L9" s="266">
        <v>56468</v>
      </c>
      <c r="M9" s="267">
        <v>68135</v>
      </c>
      <c r="N9" s="268">
        <v>-17.100000000000001</v>
      </c>
    </row>
    <row r="10" spans="1:16" x14ac:dyDescent="0.15">
      <c r="A10" s="250"/>
      <c r="B10" s="246"/>
      <c r="C10" s="246"/>
      <c r="D10" s="246"/>
      <c r="E10" s="246"/>
      <c r="F10" s="246"/>
      <c r="G10" s="1122" t="s">
        <v>477</v>
      </c>
      <c r="H10" s="1123"/>
      <c r="I10" s="1123"/>
      <c r="J10" s="1124"/>
      <c r="K10" s="269">
        <v>114078</v>
      </c>
      <c r="L10" s="270">
        <v>3412</v>
      </c>
      <c r="M10" s="271">
        <v>7843</v>
      </c>
      <c r="N10" s="272">
        <v>-56.5</v>
      </c>
    </row>
    <row r="11" spans="1:16" ht="13.5" customHeight="1" x14ac:dyDescent="0.15">
      <c r="A11" s="250"/>
      <c r="B11" s="246"/>
      <c r="C11" s="246"/>
      <c r="D11" s="246"/>
      <c r="E11" s="246"/>
      <c r="F11" s="246"/>
      <c r="G11" s="1122" t="s">
        <v>478</v>
      </c>
      <c r="H11" s="1123"/>
      <c r="I11" s="1123"/>
      <c r="J11" s="1124"/>
      <c r="K11" s="269">
        <v>315943</v>
      </c>
      <c r="L11" s="270">
        <v>9451</v>
      </c>
      <c r="M11" s="271">
        <v>8431</v>
      </c>
      <c r="N11" s="272">
        <v>12.1</v>
      </c>
    </row>
    <row r="12" spans="1:16" ht="13.5" customHeight="1" x14ac:dyDescent="0.15">
      <c r="A12" s="250"/>
      <c r="B12" s="246"/>
      <c r="C12" s="246"/>
      <c r="D12" s="246"/>
      <c r="E12" s="246"/>
      <c r="F12" s="246"/>
      <c r="G12" s="1122" t="s">
        <v>479</v>
      </c>
      <c r="H12" s="1123"/>
      <c r="I12" s="1123"/>
      <c r="J12" s="1124"/>
      <c r="K12" s="269">
        <v>6910</v>
      </c>
      <c r="L12" s="270">
        <v>207</v>
      </c>
      <c r="M12" s="271">
        <v>1146</v>
      </c>
      <c r="N12" s="272">
        <v>-81.900000000000006</v>
      </c>
    </row>
    <row r="13" spans="1:16" ht="13.5" customHeight="1" x14ac:dyDescent="0.15">
      <c r="A13" s="250"/>
      <c r="B13" s="246"/>
      <c r="C13" s="246"/>
      <c r="D13" s="246"/>
      <c r="E13" s="246"/>
      <c r="F13" s="246"/>
      <c r="G13" s="1122" t="s">
        <v>480</v>
      </c>
      <c r="H13" s="1123"/>
      <c r="I13" s="1123"/>
      <c r="J13" s="1124"/>
      <c r="K13" s="269" t="s">
        <v>481</v>
      </c>
      <c r="L13" s="270" t="s">
        <v>481</v>
      </c>
      <c r="M13" s="271">
        <v>13</v>
      </c>
      <c r="N13" s="272" t="s">
        <v>481</v>
      </c>
    </row>
    <row r="14" spans="1:16" ht="13.5" customHeight="1" x14ac:dyDescent="0.15">
      <c r="A14" s="250"/>
      <c r="B14" s="246"/>
      <c r="C14" s="246"/>
      <c r="D14" s="246"/>
      <c r="E14" s="246"/>
      <c r="F14" s="246"/>
      <c r="G14" s="1122" t="s">
        <v>482</v>
      </c>
      <c r="H14" s="1123"/>
      <c r="I14" s="1123"/>
      <c r="J14" s="1124"/>
      <c r="K14" s="269">
        <v>85915</v>
      </c>
      <c r="L14" s="270">
        <v>2570</v>
      </c>
      <c r="M14" s="271">
        <v>2999</v>
      </c>
      <c r="N14" s="272">
        <v>-14.3</v>
      </c>
    </row>
    <row r="15" spans="1:16" ht="13.5" customHeight="1" x14ac:dyDescent="0.15">
      <c r="A15" s="250"/>
      <c r="B15" s="246"/>
      <c r="C15" s="246"/>
      <c r="D15" s="246"/>
      <c r="E15" s="246"/>
      <c r="F15" s="246"/>
      <c r="G15" s="1122" t="s">
        <v>483</v>
      </c>
      <c r="H15" s="1123"/>
      <c r="I15" s="1123"/>
      <c r="J15" s="1124"/>
      <c r="K15" s="269">
        <v>118867</v>
      </c>
      <c r="L15" s="270">
        <v>3556</v>
      </c>
      <c r="M15" s="271">
        <v>1559</v>
      </c>
      <c r="N15" s="272">
        <v>128.1</v>
      </c>
    </row>
    <row r="16" spans="1:16" x14ac:dyDescent="0.15">
      <c r="A16" s="250"/>
      <c r="B16" s="246"/>
      <c r="C16" s="246"/>
      <c r="D16" s="246"/>
      <c r="E16" s="246"/>
      <c r="F16" s="246"/>
      <c r="G16" s="1125" t="s">
        <v>484</v>
      </c>
      <c r="H16" s="1126"/>
      <c r="I16" s="1126"/>
      <c r="J16" s="1127"/>
      <c r="K16" s="270">
        <v>-174687</v>
      </c>
      <c r="L16" s="270">
        <v>-5225</v>
      </c>
      <c r="M16" s="271">
        <v>-6577</v>
      </c>
      <c r="N16" s="272">
        <v>-20.6</v>
      </c>
    </row>
    <row r="17" spans="1:16" x14ac:dyDescent="0.15">
      <c r="A17" s="250"/>
      <c r="B17" s="246"/>
      <c r="C17" s="246"/>
      <c r="D17" s="246"/>
      <c r="E17" s="246"/>
      <c r="F17" s="246"/>
      <c r="G17" s="1125" t="s">
        <v>169</v>
      </c>
      <c r="H17" s="1126"/>
      <c r="I17" s="1126"/>
      <c r="J17" s="1127"/>
      <c r="K17" s="270">
        <v>2354744</v>
      </c>
      <c r="L17" s="270">
        <v>70438</v>
      </c>
      <c r="M17" s="271">
        <v>83548</v>
      </c>
      <c r="N17" s="272">
        <v>-15.7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17" t="s">
        <v>489</v>
      </c>
      <c r="H21" s="1118"/>
      <c r="I21" s="1118"/>
      <c r="J21" s="1119"/>
      <c r="K21" s="282">
        <v>6.79</v>
      </c>
      <c r="L21" s="283">
        <v>8.0299999999999994</v>
      </c>
      <c r="M21" s="284">
        <v>-1.24</v>
      </c>
      <c r="N21" s="251"/>
      <c r="O21" s="285"/>
      <c r="P21" s="281"/>
    </row>
    <row r="22" spans="1:16" s="286" customFormat="1" x14ac:dyDescent="0.15">
      <c r="A22" s="281"/>
      <c r="B22" s="251"/>
      <c r="C22" s="251"/>
      <c r="D22" s="251"/>
      <c r="E22" s="251"/>
      <c r="F22" s="251"/>
      <c r="G22" s="1117" t="s">
        <v>490</v>
      </c>
      <c r="H22" s="1118"/>
      <c r="I22" s="1118"/>
      <c r="J22" s="1119"/>
      <c r="K22" s="287">
        <v>99.9</v>
      </c>
      <c r="L22" s="288">
        <v>97.6</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0" t="s">
        <v>471</v>
      </c>
      <c r="L30" s="256"/>
      <c r="M30" s="257" t="s">
        <v>472</v>
      </c>
      <c r="N30" s="258"/>
    </row>
    <row r="31" spans="1:16" x14ac:dyDescent="0.15">
      <c r="A31" s="250"/>
      <c r="B31" s="246"/>
      <c r="C31" s="246"/>
      <c r="D31" s="246"/>
      <c r="E31" s="246"/>
      <c r="F31" s="246"/>
      <c r="G31" s="259"/>
      <c r="H31" s="260"/>
      <c r="I31" s="260"/>
      <c r="J31" s="261"/>
      <c r="K31" s="1121"/>
      <c r="L31" s="262" t="s">
        <v>473</v>
      </c>
      <c r="M31" s="263" t="s">
        <v>474</v>
      </c>
      <c r="N31" s="264" t="s">
        <v>475</v>
      </c>
    </row>
    <row r="32" spans="1:16" ht="27" customHeight="1" x14ac:dyDescent="0.15">
      <c r="A32" s="250"/>
      <c r="B32" s="246"/>
      <c r="C32" s="246"/>
      <c r="D32" s="246"/>
      <c r="E32" s="246"/>
      <c r="F32" s="246"/>
      <c r="G32" s="1133" t="s">
        <v>494</v>
      </c>
      <c r="H32" s="1134"/>
      <c r="I32" s="1134"/>
      <c r="J32" s="1135"/>
      <c r="K32" s="296">
        <v>1199717</v>
      </c>
      <c r="L32" s="296">
        <v>35887</v>
      </c>
      <c r="M32" s="297">
        <v>50382</v>
      </c>
      <c r="N32" s="298">
        <v>-28.8</v>
      </c>
    </row>
    <row r="33" spans="1:16" ht="13.5" customHeight="1" x14ac:dyDescent="0.15">
      <c r="A33" s="250"/>
      <c r="B33" s="246"/>
      <c r="C33" s="246"/>
      <c r="D33" s="246"/>
      <c r="E33" s="246"/>
      <c r="F33" s="246"/>
      <c r="G33" s="1133" t="s">
        <v>495</v>
      </c>
      <c r="H33" s="1134"/>
      <c r="I33" s="1134"/>
      <c r="J33" s="1135"/>
      <c r="K33" s="296" t="s">
        <v>481</v>
      </c>
      <c r="L33" s="296" t="s">
        <v>481</v>
      </c>
      <c r="M33" s="297" t="s">
        <v>481</v>
      </c>
      <c r="N33" s="298" t="s">
        <v>481</v>
      </c>
    </row>
    <row r="34" spans="1:16" ht="27" customHeight="1" x14ac:dyDescent="0.15">
      <c r="A34" s="250"/>
      <c r="B34" s="246"/>
      <c r="C34" s="246"/>
      <c r="D34" s="246"/>
      <c r="E34" s="246"/>
      <c r="F34" s="246"/>
      <c r="G34" s="1133" t="s">
        <v>496</v>
      </c>
      <c r="H34" s="1134"/>
      <c r="I34" s="1134"/>
      <c r="J34" s="1135"/>
      <c r="K34" s="296" t="s">
        <v>481</v>
      </c>
      <c r="L34" s="296" t="s">
        <v>481</v>
      </c>
      <c r="M34" s="297">
        <v>67</v>
      </c>
      <c r="N34" s="298" t="s">
        <v>481</v>
      </c>
    </row>
    <row r="35" spans="1:16" ht="27" customHeight="1" x14ac:dyDescent="0.15">
      <c r="A35" s="250"/>
      <c r="B35" s="246"/>
      <c r="C35" s="246"/>
      <c r="D35" s="246"/>
      <c r="E35" s="246"/>
      <c r="F35" s="246"/>
      <c r="G35" s="1133" t="s">
        <v>497</v>
      </c>
      <c r="H35" s="1134"/>
      <c r="I35" s="1134"/>
      <c r="J35" s="1135"/>
      <c r="K35" s="296">
        <v>421417</v>
      </c>
      <c r="L35" s="296">
        <v>12606</v>
      </c>
      <c r="M35" s="297">
        <v>21211</v>
      </c>
      <c r="N35" s="298">
        <v>-40.6</v>
      </c>
    </row>
    <row r="36" spans="1:16" ht="27" customHeight="1" x14ac:dyDescent="0.15">
      <c r="A36" s="250"/>
      <c r="B36" s="246"/>
      <c r="C36" s="246"/>
      <c r="D36" s="246"/>
      <c r="E36" s="246"/>
      <c r="F36" s="246"/>
      <c r="G36" s="1133" t="s">
        <v>498</v>
      </c>
      <c r="H36" s="1134"/>
      <c r="I36" s="1134"/>
      <c r="J36" s="1135"/>
      <c r="K36" s="296">
        <v>37926</v>
      </c>
      <c r="L36" s="296">
        <v>1134</v>
      </c>
      <c r="M36" s="297">
        <v>3327</v>
      </c>
      <c r="N36" s="298">
        <v>-65.900000000000006</v>
      </c>
    </row>
    <row r="37" spans="1:16" ht="13.5" customHeight="1" x14ac:dyDescent="0.15">
      <c r="A37" s="250"/>
      <c r="B37" s="246"/>
      <c r="C37" s="246"/>
      <c r="D37" s="246"/>
      <c r="E37" s="246"/>
      <c r="F37" s="246"/>
      <c r="G37" s="1133" t="s">
        <v>499</v>
      </c>
      <c r="H37" s="1134"/>
      <c r="I37" s="1134"/>
      <c r="J37" s="1135"/>
      <c r="K37" s="296">
        <v>162709</v>
      </c>
      <c r="L37" s="296">
        <v>4867</v>
      </c>
      <c r="M37" s="297">
        <v>797</v>
      </c>
      <c r="N37" s="298">
        <v>510.7</v>
      </c>
    </row>
    <row r="38" spans="1:16" ht="27" customHeight="1" x14ac:dyDescent="0.15">
      <c r="A38" s="250"/>
      <c r="B38" s="246"/>
      <c r="C38" s="246"/>
      <c r="D38" s="246"/>
      <c r="E38" s="246"/>
      <c r="F38" s="246"/>
      <c r="G38" s="1136" t="s">
        <v>500</v>
      </c>
      <c r="H38" s="1137"/>
      <c r="I38" s="1137"/>
      <c r="J38" s="1138"/>
      <c r="K38" s="299" t="s">
        <v>481</v>
      </c>
      <c r="L38" s="299" t="s">
        <v>481</v>
      </c>
      <c r="M38" s="300">
        <v>3</v>
      </c>
      <c r="N38" s="301" t="s">
        <v>481</v>
      </c>
      <c r="O38" s="295"/>
    </row>
    <row r="39" spans="1:16" x14ac:dyDescent="0.15">
      <c r="A39" s="250"/>
      <c r="B39" s="246"/>
      <c r="C39" s="246"/>
      <c r="D39" s="246"/>
      <c r="E39" s="246"/>
      <c r="F39" s="246"/>
      <c r="G39" s="1136" t="s">
        <v>501</v>
      </c>
      <c r="H39" s="1137"/>
      <c r="I39" s="1137"/>
      <c r="J39" s="1138"/>
      <c r="K39" s="302">
        <v>-216816</v>
      </c>
      <c r="L39" s="302">
        <v>-6486</v>
      </c>
      <c r="M39" s="303">
        <v>-4757</v>
      </c>
      <c r="N39" s="304">
        <v>36.299999999999997</v>
      </c>
      <c r="O39" s="295"/>
    </row>
    <row r="40" spans="1:16" ht="27" customHeight="1" x14ac:dyDescent="0.15">
      <c r="A40" s="250"/>
      <c r="B40" s="246"/>
      <c r="C40" s="246"/>
      <c r="D40" s="246"/>
      <c r="E40" s="246"/>
      <c r="F40" s="246"/>
      <c r="G40" s="1133" t="s">
        <v>502</v>
      </c>
      <c r="H40" s="1134"/>
      <c r="I40" s="1134"/>
      <c r="J40" s="1135"/>
      <c r="K40" s="302">
        <v>-946083</v>
      </c>
      <c r="L40" s="302">
        <v>-28300</v>
      </c>
      <c r="M40" s="303">
        <v>-48278</v>
      </c>
      <c r="N40" s="304">
        <v>-41.4</v>
      </c>
      <c r="O40" s="295"/>
    </row>
    <row r="41" spans="1:16" x14ac:dyDescent="0.15">
      <c r="A41" s="250"/>
      <c r="B41" s="246"/>
      <c r="C41" s="246"/>
      <c r="D41" s="246"/>
      <c r="E41" s="246"/>
      <c r="F41" s="246"/>
      <c r="G41" s="1139" t="s">
        <v>280</v>
      </c>
      <c r="H41" s="1140"/>
      <c r="I41" s="1140"/>
      <c r="J41" s="1141"/>
      <c r="K41" s="296">
        <v>658870</v>
      </c>
      <c r="L41" s="302">
        <v>19709</v>
      </c>
      <c r="M41" s="303">
        <v>22752</v>
      </c>
      <c r="N41" s="304">
        <v>-13.4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8" t="s">
        <v>471</v>
      </c>
      <c r="J49" s="1130" t="s">
        <v>506</v>
      </c>
      <c r="K49" s="1131"/>
      <c r="L49" s="1131"/>
      <c r="M49" s="1131"/>
      <c r="N49" s="1132"/>
    </row>
    <row r="50" spans="1:14" x14ac:dyDescent="0.15">
      <c r="A50" s="250"/>
      <c r="B50" s="246"/>
      <c r="C50" s="246"/>
      <c r="D50" s="246"/>
      <c r="E50" s="246"/>
      <c r="F50" s="246"/>
      <c r="G50" s="314"/>
      <c r="H50" s="315"/>
      <c r="I50" s="1129"/>
      <c r="J50" s="316" t="s">
        <v>507</v>
      </c>
      <c r="K50" s="317" t="s">
        <v>508</v>
      </c>
      <c r="L50" s="318" t="s">
        <v>509</v>
      </c>
      <c r="M50" s="319" t="s">
        <v>510</v>
      </c>
      <c r="N50" s="320" t="s">
        <v>511</v>
      </c>
    </row>
    <row r="51" spans="1:14" x14ac:dyDescent="0.15">
      <c r="A51" s="250"/>
      <c r="B51" s="246"/>
      <c r="C51" s="246"/>
      <c r="D51" s="246"/>
      <c r="E51" s="246"/>
      <c r="F51" s="246"/>
      <c r="G51" s="312" t="s">
        <v>512</v>
      </c>
      <c r="H51" s="313"/>
      <c r="I51" s="321">
        <v>1569690</v>
      </c>
      <c r="J51" s="322">
        <v>45269</v>
      </c>
      <c r="K51" s="323">
        <v>46.8</v>
      </c>
      <c r="L51" s="324">
        <v>70489</v>
      </c>
      <c r="M51" s="325">
        <v>5.0999999999999996</v>
      </c>
      <c r="N51" s="326">
        <v>41.7</v>
      </c>
    </row>
    <row r="52" spans="1:14" x14ac:dyDescent="0.15">
      <c r="A52" s="250"/>
      <c r="B52" s="246"/>
      <c r="C52" s="246"/>
      <c r="D52" s="246"/>
      <c r="E52" s="246"/>
      <c r="F52" s="246"/>
      <c r="G52" s="327"/>
      <c r="H52" s="328" t="s">
        <v>513</v>
      </c>
      <c r="I52" s="329">
        <v>873383</v>
      </c>
      <c r="J52" s="330">
        <v>25188</v>
      </c>
      <c r="K52" s="331">
        <v>69.099999999999994</v>
      </c>
      <c r="L52" s="332">
        <v>37817</v>
      </c>
      <c r="M52" s="333">
        <v>1.8</v>
      </c>
      <c r="N52" s="334">
        <v>67.3</v>
      </c>
    </row>
    <row r="53" spans="1:14" x14ac:dyDescent="0.15">
      <c r="A53" s="250"/>
      <c r="B53" s="246"/>
      <c r="C53" s="246"/>
      <c r="D53" s="246"/>
      <c r="E53" s="246"/>
      <c r="F53" s="246"/>
      <c r="G53" s="312" t="s">
        <v>514</v>
      </c>
      <c r="H53" s="313"/>
      <c r="I53" s="321">
        <v>2286998</v>
      </c>
      <c r="J53" s="322">
        <v>66374</v>
      </c>
      <c r="K53" s="323">
        <v>46.6</v>
      </c>
      <c r="L53" s="324">
        <v>84389</v>
      </c>
      <c r="M53" s="325">
        <v>19.7</v>
      </c>
      <c r="N53" s="326">
        <v>26.9</v>
      </c>
    </row>
    <row r="54" spans="1:14" x14ac:dyDescent="0.15">
      <c r="A54" s="250"/>
      <c r="B54" s="246"/>
      <c r="C54" s="246"/>
      <c r="D54" s="246"/>
      <c r="E54" s="246"/>
      <c r="F54" s="246"/>
      <c r="G54" s="327"/>
      <c r="H54" s="328" t="s">
        <v>513</v>
      </c>
      <c r="I54" s="329">
        <v>1002304</v>
      </c>
      <c r="J54" s="330">
        <v>29089</v>
      </c>
      <c r="K54" s="331">
        <v>15.5</v>
      </c>
      <c r="L54" s="332">
        <v>44339</v>
      </c>
      <c r="M54" s="333">
        <v>17.2</v>
      </c>
      <c r="N54" s="334">
        <v>-1.7</v>
      </c>
    </row>
    <row r="55" spans="1:14" x14ac:dyDescent="0.15">
      <c r="A55" s="250"/>
      <c r="B55" s="246"/>
      <c r="C55" s="246"/>
      <c r="D55" s="246"/>
      <c r="E55" s="246"/>
      <c r="F55" s="246"/>
      <c r="G55" s="312" t="s">
        <v>515</v>
      </c>
      <c r="H55" s="313"/>
      <c r="I55" s="321">
        <v>2416279</v>
      </c>
      <c r="J55" s="322">
        <v>70830</v>
      </c>
      <c r="K55" s="323">
        <v>6.7</v>
      </c>
      <c r="L55" s="324">
        <v>83623</v>
      </c>
      <c r="M55" s="325">
        <v>-0.9</v>
      </c>
      <c r="N55" s="326">
        <v>7.6</v>
      </c>
    </row>
    <row r="56" spans="1:14" x14ac:dyDescent="0.15">
      <c r="A56" s="250"/>
      <c r="B56" s="246"/>
      <c r="C56" s="246"/>
      <c r="D56" s="246"/>
      <c r="E56" s="246"/>
      <c r="F56" s="246"/>
      <c r="G56" s="327"/>
      <c r="H56" s="328" t="s">
        <v>513</v>
      </c>
      <c r="I56" s="329">
        <v>588620</v>
      </c>
      <c r="J56" s="330">
        <v>17254</v>
      </c>
      <c r="K56" s="331">
        <v>-40.700000000000003</v>
      </c>
      <c r="L56" s="332">
        <v>48787</v>
      </c>
      <c r="M56" s="333">
        <v>10</v>
      </c>
      <c r="N56" s="334">
        <v>-50.7</v>
      </c>
    </row>
    <row r="57" spans="1:14" x14ac:dyDescent="0.15">
      <c r="A57" s="250"/>
      <c r="B57" s="246"/>
      <c r="C57" s="246"/>
      <c r="D57" s="246"/>
      <c r="E57" s="246"/>
      <c r="F57" s="246"/>
      <c r="G57" s="312" t="s">
        <v>516</v>
      </c>
      <c r="H57" s="313"/>
      <c r="I57" s="321">
        <v>1590416</v>
      </c>
      <c r="J57" s="322">
        <v>46925</v>
      </c>
      <c r="K57" s="323">
        <v>-33.700000000000003</v>
      </c>
      <c r="L57" s="324">
        <v>87974</v>
      </c>
      <c r="M57" s="325">
        <v>5.2</v>
      </c>
      <c r="N57" s="326">
        <v>-38.9</v>
      </c>
    </row>
    <row r="58" spans="1:14" x14ac:dyDescent="0.15">
      <c r="A58" s="250"/>
      <c r="B58" s="246"/>
      <c r="C58" s="246"/>
      <c r="D58" s="246"/>
      <c r="E58" s="246"/>
      <c r="F58" s="246"/>
      <c r="G58" s="327"/>
      <c r="H58" s="328" t="s">
        <v>513</v>
      </c>
      <c r="I58" s="329">
        <v>819300</v>
      </c>
      <c r="J58" s="330">
        <v>24173</v>
      </c>
      <c r="K58" s="331">
        <v>40.1</v>
      </c>
      <c r="L58" s="332">
        <v>48183</v>
      </c>
      <c r="M58" s="333">
        <v>-1.2</v>
      </c>
      <c r="N58" s="334">
        <v>41.3</v>
      </c>
    </row>
    <row r="59" spans="1:14" x14ac:dyDescent="0.15">
      <c r="A59" s="250"/>
      <c r="B59" s="246"/>
      <c r="C59" s="246"/>
      <c r="D59" s="246"/>
      <c r="E59" s="246"/>
      <c r="F59" s="246"/>
      <c r="G59" s="312" t="s">
        <v>517</v>
      </c>
      <c r="H59" s="313"/>
      <c r="I59" s="321">
        <v>1232442</v>
      </c>
      <c r="J59" s="322">
        <v>36866</v>
      </c>
      <c r="K59" s="323">
        <v>-21.4</v>
      </c>
      <c r="L59" s="324">
        <v>65876</v>
      </c>
      <c r="M59" s="325">
        <v>-25.1</v>
      </c>
      <c r="N59" s="326">
        <v>3.7</v>
      </c>
    </row>
    <row r="60" spans="1:14" x14ac:dyDescent="0.15">
      <c r="A60" s="250"/>
      <c r="B60" s="246"/>
      <c r="C60" s="246"/>
      <c r="D60" s="246"/>
      <c r="E60" s="246"/>
      <c r="F60" s="246"/>
      <c r="G60" s="327"/>
      <c r="H60" s="328" t="s">
        <v>513</v>
      </c>
      <c r="I60" s="335">
        <v>922249</v>
      </c>
      <c r="J60" s="330">
        <v>27587</v>
      </c>
      <c r="K60" s="331">
        <v>14.1</v>
      </c>
      <c r="L60" s="332">
        <v>36484</v>
      </c>
      <c r="M60" s="333">
        <v>-24.3</v>
      </c>
      <c r="N60" s="334">
        <v>38.4</v>
      </c>
    </row>
    <row r="61" spans="1:14" x14ac:dyDescent="0.15">
      <c r="A61" s="250"/>
      <c r="B61" s="246"/>
      <c r="C61" s="246"/>
      <c r="D61" s="246"/>
      <c r="E61" s="246"/>
      <c r="F61" s="246"/>
      <c r="G61" s="312" t="s">
        <v>518</v>
      </c>
      <c r="H61" s="336"/>
      <c r="I61" s="337">
        <v>1819165</v>
      </c>
      <c r="J61" s="338">
        <v>53253</v>
      </c>
      <c r="K61" s="339">
        <v>9</v>
      </c>
      <c r="L61" s="340">
        <v>78470</v>
      </c>
      <c r="M61" s="341">
        <v>0.8</v>
      </c>
      <c r="N61" s="326">
        <v>8.1999999999999993</v>
      </c>
    </row>
    <row r="62" spans="1:14" x14ac:dyDescent="0.15">
      <c r="A62" s="250"/>
      <c r="B62" s="246"/>
      <c r="C62" s="246"/>
      <c r="D62" s="246"/>
      <c r="E62" s="246"/>
      <c r="F62" s="246"/>
      <c r="G62" s="327"/>
      <c r="H62" s="328" t="s">
        <v>513</v>
      </c>
      <c r="I62" s="329">
        <v>841171</v>
      </c>
      <c r="J62" s="330">
        <v>24658</v>
      </c>
      <c r="K62" s="331">
        <v>19.600000000000001</v>
      </c>
      <c r="L62" s="332">
        <v>43122</v>
      </c>
      <c r="M62" s="333">
        <v>0.7</v>
      </c>
      <c r="N62" s="334">
        <v>18.899999999999999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17.62</v>
      </c>
      <c r="G47" s="12">
        <v>17.920000000000002</v>
      </c>
      <c r="H47" s="12">
        <v>18.260000000000002</v>
      </c>
      <c r="I47" s="12">
        <v>18.12</v>
      </c>
      <c r="J47" s="13">
        <v>14.99</v>
      </c>
    </row>
    <row r="48" spans="2:10" ht="57.75" customHeight="1" x14ac:dyDescent="0.15">
      <c r="B48" s="14"/>
      <c r="C48" s="1144" t="s">
        <v>4</v>
      </c>
      <c r="D48" s="1144"/>
      <c r="E48" s="1145"/>
      <c r="F48" s="15">
        <v>4.12</v>
      </c>
      <c r="G48" s="16">
        <v>7.37</v>
      </c>
      <c r="H48" s="16">
        <v>6.92</v>
      </c>
      <c r="I48" s="16">
        <v>8.8000000000000007</v>
      </c>
      <c r="J48" s="17">
        <v>10.94</v>
      </c>
    </row>
    <row r="49" spans="2:10" ht="57.75" customHeight="1" thickBot="1" x14ac:dyDescent="0.2">
      <c r="B49" s="18"/>
      <c r="C49" s="1146" t="s">
        <v>5</v>
      </c>
      <c r="D49" s="1146"/>
      <c r="E49" s="1147"/>
      <c r="F49" s="19" t="s">
        <v>525</v>
      </c>
      <c r="G49" s="20">
        <v>3.37</v>
      </c>
      <c r="H49" s="20" t="s">
        <v>526</v>
      </c>
      <c r="I49" s="20">
        <v>2.04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松本　一裕</cp:lastModifiedBy>
  <cp:lastPrinted>2018-02-09T05:31:00Z</cp:lastPrinted>
  <dcterms:created xsi:type="dcterms:W3CDTF">2018-01-24T04:06:23Z</dcterms:created>
  <dcterms:modified xsi:type="dcterms:W3CDTF">2018-04-13T00:32:07Z</dcterms:modified>
  <cp:category/>
</cp:coreProperties>
</file>